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10.0.0.127\transparencia-oai (192.168.201.14)\Transparencia\1-OAI-2025\Documentos  para subir al  Portal 2025\Ejecución Presupuestaria y Presupuesto\Presupuesto aprobado del Año\"/>
    </mc:Choice>
  </mc:AlternateContent>
  <xr:revisionPtr revIDLastSave="0" documentId="13_ncr:1_{1FD30D19-151F-43D5-BEE6-0851BAF6C2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1 Presupuesto Aprob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4" i="1" l="1"/>
  <c r="B29" i="1"/>
  <c r="B33" i="1"/>
  <c r="C82" i="1"/>
  <c r="C79" i="1"/>
  <c r="C76" i="1"/>
  <c r="C75" i="1" s="1"/>
  <c r="C71" i="1"/>
  <c r="C67" i="1"/>
  <c r="B71" i="1" l="1"/>
  <c r="B67" i="1"/>
  <c r="B62" i="1"/>
  <c r="B52" i="1"/>
  <c r="B45" i="1"/>
  <c r="B36" i="1"/>
  <c r="B26" i="1"/>
  <c r="B16" i="1"/>
  <c r="B10" i="1"/>
  <c r="B82" i="1"/>
  <c r="B79" i="1"/>
  <c r="B76" i="1"/>
  <c r="B75" i="1" s="1"/>
  <c r="B84" i="1" l="1"/>
</calcChain>
</file>

<file path=xl/sharedStrings.xml><?xml version="1.0" encoding="utf-8"?>
<sst xmlns="http://schemas.openxmlformats.org/spreadsheetml/2006/main" count="90" uniqueCount="90">
  <si>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</si>
  <si>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</si>
  <si>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</si>
  <si>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</si>
  <si>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</si>
  <si>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</si>
  <si>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</si>
  <si>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</si>
  <si>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</si>
  <si>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</si>
  <si>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</si>
  <si>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</si>
  <si>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</si>
  <si>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</si>
  <si>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</si>
  <si>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</si>
  <si>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</si>
  <si>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</si>
  <si>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</si>
  <si>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</si>
  <si>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</si>
  <si>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</si>
  <si>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</si>
  <si>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</si>
  <si>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</si>
  <si>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</si>
  <si>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</si>
  <si>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</si>
  <si>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</si>
  <si>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</si>
  <si>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</si>
  <si>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</si>
  <si>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</si>
  <si>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</si>
  <si>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</si>
  <si>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</si>
  <si>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</si>
  <si>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</si>
  <si>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</si>
  <si>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</si>
  <si>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</si>
  <si>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</si>
  <si>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</si>
  <si>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</si>
  <si>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</si>
  <si>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</si>
  <si>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</si>
  <si>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</si>
  <si>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</si>
  <si>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</si>
  <si>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</si>
  <si>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</si>
  <si>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</si>
  <si>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</si>
  <si>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</si>
  <si>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</si>
  <si>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</si>
  <si>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</si>
  <si>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</si>
  <si>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</si>
  <si>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</si>
  <si>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</si>
  <si>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</si>
  <si>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</si>
  <si>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</si>
  <si>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</si>
  <si>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</si>
  <si>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</si>
  <si>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</si>
  <si>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</si>
  <si>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</si>
  <si>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</si>
  <si>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</si>
  <si>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</si>
  <si>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</si>
  <si>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</si>
  <si>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</si>
  <si>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</si>
  <si>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</si>
  <si>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</si>
  <si>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</si>
  <si>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</si>
  <si>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2.8.5 - APORTES DE CAPITAL AL SECTOR PUBLICO</t>
  </si>
  <si>
    <t>Presidencia de la República Dominicana</t>
  </si>
  <si>
    <t xml:space="preserve"> Dierección Nacional de Control de Drogas</t>
  </si>
  <si>
    <t xml:space="preserve">Presupuesto de Gasto y Aplicaciones Financieras </t>
  </si>
  <si>
    <t>Año {2025}</t>
  </si>
  <si>
    <t>Fuente: SIGEF</t>
  </si>
  <si>
    <t>Director Financiero, DNCD</t>
  </si>
  <si>
    <t>Enc. Depto. Contabilidad, DNCD                                                Enc. Depto. Control Interno, DNCD.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</si>
</sst>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2" fillId="0" borderId="0"/>
  </cellStyleXfs>
  <cellXfs count="5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5" fillId="0" borderId="0" xfId="0" applyFont="1" applyAlignment="1">
      <alignment vertical="top" wrapText="1" readingOrder="1"/>
    </xf>
    <xf numFmtId="0" fontId="4" fillId="0" borderId="0" xfId="0" applyFont="1" applyAlignment="1">
      <alignment vertical="center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43" fontId="3" fillId="0" borderId="0" xfId="1" applyFont="1"/>
    <xf numFmtId="43" fontId="8" fillId="3" borderId="0" xfId="1" applyFont="1" applyFill="1" applyBorder="1"/>
    <xf numFmtId="43" fontId="0" fillId="0" borderId="0" xfId="1" applyFont="1"/>
    <xf numFmtId="43" fontId="9" fillId="3" borderId="0" xfId="1" applyFont="1" applyFill="1" applyBorder="1"/>
    <xf numFmtId="43" fontId="3" fillId="0" borderId="1" xfId="1" applyFont="1" applyBorder="1"/>
    <xf numFmtId="0" fontId="0" fillId="0" borderId="0" xfId="0" applyAlignment="1">
      <alignment horizontal="left" vertical="center" wrapText="1" indent="2"/>
    </xf>
    <xf numFmtId="43" fontId="2" fillId="2" borderId="2" xfId="0" applyNumberFormat="1" applyFont="1" applyFill="1" applyBorder="1" applyAlignment="1">
      <alignment vertical="center"/>
    </xf>
    <xf numFmtId="0" fontId="6" fillId="0" borderId="0" xfId="0" applyFont="1" applyAlignment="1">
      <alignment vertical="center" readingOrder="1"/>
    </xf>
    <xf numFmtId="43" fontId="2" fillId="2" borderId="2" xfId="1" applyFont="1" applyFill="1" applyBorder="1" applyAlignment="1">
      <alignment vertical="center"/>
    </xf>
    <xf numFmtId="0" fontId="3" fillId="0" borderId="0" xfId="0" applyFont="1"/>
    <xf numFmtId="43" fontId="9" fillId="4" borderId="7" xfId="1" applyFont="1" applyFill="1" applyBorder="1" applyAlignment="1">
      <alignment vertical="center"/>
    </xf>
    <xf numFmtId="0" fontId="1" fillId="0" borderId="0" xfId="2"/>
    <xf numFmtId="0" fontId="11" fillId="0" borderId="0" xfId="2" applyFont="1"/>
    <xf numFmtId="43" fontId="1" fillId="0" borderId="0" xfId="1" applyFont="1" applyBorder="1"/>
    <xf numFmtId="40" fontId="1" fillId="0" borderId="0" xfId="2" applyNumberFormat="1"/>
    <xf numFmtId="43" fontId="11" fillId="0" borderId="0" xfId="2" applyNumberFormat="1" applyFont="1"/>
    <xf numFmtId="40" fontId="10" fillId="0" borderId="0" xfId="2" applyNumberFormat="1" applyFont="1"/>
    <xf numFmtId="10" fontId="1" fillId="0" borderId="0" xfId="2" applyNumberFormat="1"/>
    <xf numFmtId="40" fontId="1" fillId="3" borderId="0" xfId="2" applyNumberFormat="1" applyFill="1"/>
    <xf numFmtId="0" fontId="3" fillId="0" borderId="0" xfId="2" applyFont="1"/>
    <xf numFmtId="43" fontId="1" fillId="0" borderId="0" xfId="1" applyFont="1"/>
    <xf numFmtId="0" fontId="10" fillId="0" borderId="0" xfId="2" applyFont="1"/>
    <xf numFmtId="0" fontId="1" fillId="3" borderId="0" xfId="2" applyFill="1"/>
    <xf numFmtId="43" fontId="11" fillId="0" borderId="0" xfId="1" applyFont="1" applyBorder="1" applyAlignment="1">
      <alignment horizontal="center"/>
    </xf>
    <xf numFmtId="43" fontId="11" fillId="0" borderId="0" xfId="1" applyFont="1" applyBorder="1" applyAlignment="1"/>
    <xf numFmtId="0" fontId="13" fillId="0" borderId="0" xfId="3" applyFont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readingOrder="1"/>
    </xf>
    <xf numFmtId="0" fontId="6" fillId="0" borderId="0" xfId="0" applyFont="1" applyAlignment="1">
      <alignment horizontal="center" vertical="center" readingOrder="1"/>
    </xf>
  </cellXfs>
  <cellStyles count="4">
    <cellStyle name="Millares" xfId="1" builtinId="3"/>
    <cellStyle name="Normal" xfId="0" builtinId="0"/>
    <cellStyle name="Normal 2" xfId="3" xr:uid="{74F7135E-BE6C-4015-A17C-78AFC74E9D3D}"/>
    <cellStyle name="Normal 4 2" xfId="2" xr:uid="{EC37EBF8-4E2E-4F72-941A-17870E4749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152401</xdr:colOff>
      <xdr:row>1</xdr:row>
      <xdr:rowOff>171450</xdr:rowOff>
    </xdr:from>
    <xdr:to>
      <xdr:col>1</xdr:col>
      <xdr:colOff>933451</xdr:colOff>
      <xdr:row>5</xdr:row>
      <xdr:rowOff>0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77026" y="552450"/>
          <a:ext cx="7810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2"/>
  <sheetViews>
    <sheetView showGridLines="0" tabSelected="1" topLeftCell="A88" zoomScaleNormal="100" workbookViewId="0">
      <selection activeCell="C96" sqref="C96"/>
    </sheetView>
  </sheetViews>
  <sheetFormatPr baseColWidth="10" defaultColWidth="11.42578125" defaultRowHeight="15" x14ac:dyDescent="0.25"/>
  <cols>
    <col min="1" max="1" width="97.85546875" customWidth="1"/>
    <col min="2" max="2" width="17.5703125" customWidth="1"/>
    <col min="3" max="3" width="16.7109375" style="16" customWidth="1"/>
    <col min="8" max="8" width="16.85546875" bestFit="1" customWidth="1"/>
  </cols>
  <sheetData>
    <row r="1" spans="1:15" ht="6.75" customHeight="1" x14ac:dyDescent="0.25"/>
    <row r="2" spans="1:15" ht="28.5" customHeight="1" x14ac:dyDescent="0.25">
      <c r="A2" s="42" t="s">
        <v>83</v>
      </c>
      <c r="B2" s="43"/>
      <c r="C2" s="43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ht="21" customHeight="1" x14ac:dyDescent="0.25">
      <c r="A3" s="40" t="s">
        <v>84</v>
      </c>
      <c r="B3" s="41"/>
      <c r="C3" s="41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15.75" x14ac:dyDescent="0.25">
      <c r="A4" s="49" t="s">
        <v>86</v>
      </c>
      <c r="B4" s="50"/>
      <c r="C4" s="50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ht="15.75" customHeight="1" x14ac:dyDescent="0.25">
      <c r="A5" s="44" t="s">
        <v>85</v>
      </c>
      <c r="B5" s="45"/>
      <c r="C5" s="45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5" ht="15.75" customHeight="1" x14ac:dyDescent="0.25">
      <c r="A6" s="44" t="s">
        <v>76</v>
      </c>
      <c r="B6" s="45"/>
      <c r="C6" s="45"/>
      <c r="D6" s="8"/>
      <c r="E6" s="7"/>
      <c r="F6" s="7"/>
      <c r="G6" s="7"/>
      <c r="H6" s="7"/>
      <c r="I6" s="7"/>
      <c r="J6" s="7"/>
      <c r="K6" s="7"/>
      <c r="L6" s="7"/>
      <c r="M6" s="7"/>
    </row>
    <row r="7" spans="1:15" ht="15" customHeight="1" x14ac:dyDescent="0.25">
      <c r="A7" s="46" t="s">
        <v>66</v>
      </c>
      <c r="B7" s="47" t="s">
        <v>78</v>
      </c>
      <c r="C7" s="47" t="s">
        <v>77</v>
      </c>
      <c r="D7" s="5"/>
    </row>
    <row r="8" spans="1:15" ht="23.25" customHeight="1" x14ac:dyDescent="0.25">
      <c r="A8" s="46"/>
      <c r="B8" s="48"/>
      <c r="C8" s="48"/>
      <c r="D8" s="5"/>
    </row>
    <row r="9" spans="1:15" x14ac:dyDescent="0.25">
      <c r="A9" s="1" t="s">
        <v>0</v>
      </c>
      <c r="B9" s="2"/>
      <c r="C9" s="18"/>
      <c r="D9" s="5"/>
    </row>
    <row r="10" spans="1:15" x14ac:dyDescent="0.25">
      <c r="A10" s="3" t="s">
        <v>1</v>
      </c>
      <c r="B10" s="14">
        <f>+B11+B12+B13+B14+B15</f>
        <v>2164530532.0040007</v>
      </c>
      <c r="C10" s="14"/>
      <c r="D10" s="5"/>
      <c r="H10" s="24"/>
    </row>
    <row r="11" spans="1:15" x14ac:dyDescent="0.25">
      <c r="A11" s="4" t="s">
        <v>2</v>
      </c>
      <c r="B11" s="15">
        <v>1966981502.0040004</v>
      </c>
      <c r="C11" s="15"/>
      <c r="D11" s="5"/>
      <c r="H11" s="15"/>
    </row>
    <row r="12" spans="1:15" x14ac:dyDescent="0.25">
      <c r="A12" s="4" t="s">
        <v>3</v>
      </c>
      <c r="B12" s="15">
        <v>125037600</v>
      </c>
      <c r="C12" s="15"/>
      <c r="D12" s="5"/>
      <c r="H12" s="15"/>
    </row>
    <row r="13" spans="1:15" x14ac:dyDescent="0.25">
      <c r="A13" s="4" t="s">
        <v>4</v>
      </c>
      <c r="B13" s="15">
        <v>3168000</v>
      </c>
      <c r="C13" s="15"/>
      <c r="D13" s="5"/>
      <c r="H13" s="15"/>
    </row>
    <row r="14" spans="1:15" x14ac:dyDescent="0.25">
      <c r="A14" s="4" t="s">
        <v>5</v>
      </c>
      <c r="B14" s="15"/>
      <c r="C14" s="15"/>
      <c r="D14" s="5"/>
      <c r="H14" s="15"/>
    </row>
    <row r="15" spans="1:15" x14ac:dyDescent="0.25">
      <c r="A15" s="4" t="s">
        <v>6</v>
      </c>
      <c r="B15" s="15">
        <v>69343430</v>
      </c>
      <c r="C15" s="15"/>
      <c r="D15" s="5"/>
      <c r="H15" s="15"/>
    </row>
    <row r="16" spans="1:15" x14ac:dyDescent="0.25">
      <c r="A16" s="3" t="s">
        <v>7</v>
      </c>
      <c r="B16" s="14">
        <f>+B17+B18+B19+B20+B21+B22+B23+B24+B25</f>
        <v>234425560</v>
      </c>
      <c r="C16" s="14"/>
      <c r="D16" s="5"/>
      <c r="H16" s="14"/>
    </row>
    <row r="17" spans="1:8" x14ac:dyDescent="0.25">
      <c r="A17" s="4" t="s">
        <v>8</v>
      </c>
      <c r="B17" s="15">
        <v>55355990</v>
      </c>
      <c r="C17" s="15"/>
      <c r="D17" s="5"/>
      <c r="H17" s="15"/>
    </row>
    <row r="18" spans="1:8" x14ac:dyDescent="0.25">
      <c r="A18" s="4" t="s">
        <v>9</v>
      </c>
      <c r="B18" s="15"/>
      <c r="C18" s="15"/>
      <c r="D18" s="5"/>
      <c r="H18" s="15"/>
    </row>
    <row r="19" spans="1:8" x14ac:dyDescent="0.25">
      <c r="A19" s="4" t="s">
        <v>10</v>
      </c>
      <c r="B19" s="15">
        <v>9600000</v>
      </c>
      <c r="C19" s="15"/>
      <c r="D19" s="5"/>
      <c r="H19" s="15"/>
    </row>
    <row r="20" spans="1:8" x14ac:dyDescent="0.25">
      <c r="A20" s="4" t="s">
        <v>11</v>
      </c>
      <c r="B20" s="15">
        <v>648000</v>
      </c>
      <c r="C20" s="15"/>
      <c r="D20" s="5"/>
      <c r="H20" s="15"/>
    </row>
    <row r="21" spans="1:8" x14ac:dyDescent="0.25">
      <c r="A21" s="4" t="s">
        <v>12</v>
      </c>
      <c r="B21" s="15">
        <v>156844519</v>
      </c>
      <c r="C21" s="15"/>
      <c r="H21" s="15"/>
    </row>
    <row r="22" spans="1:8" x14ac:dyDescent="0.25">
      <c r="A22" s="4" t="s">
        <v>13</v>
      </c>
      <c r="B22" s="15">
        <v>11701051</v>
      </c>
      <c r="C22" s="15"/>
      <c r="H22" s="15"/>
    </row>
    <row r="23" spans="1:8" x14ac:dyDescent="0.25">
      <c r="A23" s="4" t="s">
        <v>14</v>
      </c>
      <c r="B23" s="15"/>
      <c r="C23" s="15"/>
      <c r="H23" s="15"/>
    </row>
    <row r="24" spans="1:8" x14ac:dyDescent="0.25">
      <c r="A24" s="4" t="s">
        <v>15</v>
      </c>
      <c r="B24" s="15">
        <v>276000</v>
      </c>
      <c r="C24" s="15"/>
      <c r="H24" s="15"/>
    </row>
    <row r="25" spans="1:8" x14ac:dyDescent="0.25">
      <c r="A25" s="4" t="s">
        <v>16</v>
      </c>
      <c r="B25" s="15">
        <v>0</v>
      </c>
      <c r="C25" s="15"/>
      <c r="H25" s="15"/>
    </row>
    <row r="26" spans="1:8" x14ac:dyDescent="0.25">
      <c r="A26" s="3" t="s">
        <v>17</v>
      </c>
      <c r="B26" s="14">
        <f>+B27+B28+B29+B30+B31+B32+B33+B34+B35</f>
        <v>74499858</v>
      </c>
      <c r="C26" s="14"/>
      <c r="H26" s="14"/>
    </row>
    <row r="27" spans="1:8" x14ac:dyDescent="0.25">
      <c r="A27" s="4" t="s">
        <v>18</v>
      </c>
      <c r="B27" s="15">
        <v>5292300</v>
      </c>
      <c r="C27" s="15"/>
      <c r="H27" s="15"/>
    </row>
    <row r="28" spans="1:8" x14ac:dyDescent="0.25">
      <c r="A28" s="4" t="s">
        <v>19</v>
      </c>
      <c r="B28" s="15"/>
      <c r="C28" s="15">
        <v>7301200</v>
      </c>
      <c r="H28" s="15"/>
    </row>
    <row r="29" spans="1:8" x14ac:dyDescent="0.25">
      <c r="A29" s="4" t="s">
        <v>20</v>
      </c>
      <c r="B29" s="15">
        <f>502000</f>
        <v>502000</v>
      </c>
      <c r="C29" s="15"/>
      <c r="H29" s="15"/>
    </row>
    <row r="30" spans="1:8" x14ac:dyDescent="0.25">
      <c r="A30" s="4" t="s">
        <v>21</v>
      </c>
      <c r="B30" s="15"/>
      <c r="C30" s="15"/>
      <c r="H30" s="15"/>
    </row>
    <row r="31" spans="1:8" x14ac:dyDescent="0.25">
      <c r="A31" s="4" t="s">
        <v>22</v>
      </c>
      <c r="B31" s="15"/>
      <c r="C31" s="15"/>
      <c r="H31" s="15"/>
    </row>
    <row r="32" spans="1:8" x14ac:dyDescent="0.25">
      <c r="A32" s="4" t="s">
        <v>23</v>
      </c>
      <c r="B32" s="15"/>
      <c r="C32" s="15"/>
      <c r="H32" s="15"/>
    </row>
    <row r="33" spans="1:8" x14ac:dyDescent="0.25">
      <c r="A33" s="4" t="s">
        <v>24</v>
      </c>
      <c r="B33" s="15">
        <f>65285558</f>
        <v>65285558</v>
      </c>
      <c r="C33" s="15">
        <v>651000</v>
      </c>
      <c r="H33" s="15"/>
    </row>
    <row r="34" spans="1:8" x14ac:dyDescent="0.25">
      <c r="A34" s="4" t="s">
        <v>25</v>
      </c>
      <c r="B34" s="15">
        <v>0</v>
      </c>
      <c r="C34" s="15"/>
      <c r="H34" s="15"/>
    </row>
    <row r="35" spans="1:8" x14ac:dyDescent="0.25">
      <c r="A35" s="4" t="s">
        <v>26</v>
      </c>
      <c r="B35" s="15">
        <v>3420000</v>
      </c>
      <c r="C35" s="15"/>
      <c r="H35" s="15"/>
    </row>
    <row r="36" spans="1:8" x14ac:dyDescent="0.25">
      <c r="A36" s="3" t="s">
        <v>27</v>
      </c>
      <c r="B36" s="14">
        <f>+B37+B38+B39+B40+B41+B42+B43+B44</f>
        <v>3774000</v>
      </c>
      <c r="C36" s="14"/>
      <c r="H36" s="14"/>
    </row>
    <row r="37" spans="1:8" x14ac:dyDescent="0.25">
      <c r="A37" s="4" t="s">
        <v>28</v>
      </c>
      <c r="B37" s="15">
        <v>3774000</v>
      </c>
      <c r="C37" s="15"/>
      <c r="H37" s="15"/>
    </row>
    <row r="38" spans="1:8" x14ac:dyDescent="0.25">
      <c r="A38" s="4" t="s">
        <v>29</v>
      </c>
      <c r="B38" s="15">
        <v>0</v>
      </c>
      <c r="C38" s="15"/>
    </row>
    <row r="39" spans="1:8" x14ac:dyDescent="0.25">
      <c r="A39" s="4" t="s">
        <v>30</v>
      </c>
      <c r="B39" s="15">
        <v>0</v>
      </c>
      <c r="C39" s="15"/>
    </row>
    <row r="40" spans="1:8" x14ac:dyDescent="0.25">
      <c r="A40" s="4" t="s">
        <v>31</v>
      </c>
      <c r="B40" s="15">
        <v>0</v>
      </c>
      <c r="C40" s="15"/>
    </row>
    <row r="41" spans="1:8" x14ac:dyDescent="0.25">
      <c r="A41" s="4" t="s">
        <v>32</v>
      </c>
      <c r="B41" s="15">
        <v>0</v>
      </c>
      <c r="C41" s="15"/>
    </row>
    <row r="42" spans="1:8" x14ac:dyDescent="0.25">
      <c r="A42" s="4" t="s">
        <v>33</v>
      </c>
      <c r="B42" s="15">
        <v>0</v>
      </c>
      <c r="C42" s="15"/>
    </row>
    <row r="43" spans="1:8" x14ac:dyDescent="0.25">
      <c r="A43" s="4" t="s">
        <v>34</v>
      </c>
      <c r="B43" s="15">
        <v>0</v>
      </c>
      <c r="C43" s="15"/>
    </row>
    <row r="44" spans="1:8" x14ac:dyDescent="0.25">
      <c r="A44" s="4" t="s">
        <v>35</v>
      </c>
      <c r="B44" s="16">
        <v>0</v>
      </c>
    </row>
    <row r="45" spans="1:8" x14ac:dyDescent="0.25">
      <c r="A45" s="3" t="s">
        <v>36</v>
      </c>
      <c r="B45" s="14">
        <f>+B46+B47+B48+B49+B50+B51</f>
        <v>0</v>
      </c>
      <c r="C45" s="14"/>
    </row>
    <row r="46" spans="1:8" x14ac:dyDescent="0.25">
      <c r="A46" s="4" t="s">
        <v>37</v>
      </c>
      <c r="B46" s="15">
        <v>0</v>
      </c>
      <c r="C46" s="15"/>
    </row>
    <row r="47" spans="1:8" x14ac:dyDescent="0.25">
      <c r="A47" s="4" t="s">
        <v>38</v>
      </c>
      <c r="B47" s="15">
        <v>0</v>
      </c>
      <c r="C47" s="15"/>
    </row>
    <row r="48" spans="1:8" x14ac:dyDescent="0.25">
      <c r="A48" s="4" t="s">
        <v>39</v>
      </c>
      <c r="B48" s="15">
        <v>0</v>
      </c>
      <c r="C48" s="15"/>
    </row>
    <row r="49" spans="1:3" x14ac:dyDescent="0.25">
      <c r="A49" s="4" t="s">
        <v>40</v>
      </c>
      <c r="B49" s="15">
        <v>0</v>
      </c>
      <c r="C49" s="15"/>
    </row>
    <row r="50" spans="1:3" x14ac:dyDescent="0.25">
      <c r="A50" s="4" t="s">
        <v>41</v>
      </c>
      <c r="B50" s="15">
        <v>0</v>
      </c>
      <c r="C50" s="15"/>
    </row>
    <row r="51" spans="1:3" x14ac:dyDescent="0.25">
      <c r="A51" s="4" t="s">
        <v>42</v>
      </c>
      <c r="B51" s="15">
        <v>0</v>
      </c>
      <c r="C51" s="15"/>
    </row>
    <row r="52" spans="1:3" x14ac:dyDescent="0.25">
      <c r="A52" s="3" t="s">
        <v>43</v>
      </c>
      <c r="B52" s="17">
        <f>+B53+B54+B55+B56+B57+B58+B59+B60+B61</f>
        <v>0</v>
      </c>
      <c r="C52" s="17"/>
    </row>
    <row r="53" spans="1:3" x14ac:dyDescent="0.25">
      <c r="A53" s="4" t="s">
        <v>44</v>
      </c>
      <c r="B53" s="15">
        <v>0</v>
      </c>
      <c r="C53" s="15"/>
    </row>
    <row r="54" spans="1:3" x14ac:dyDescent="0.25">
      <c r="A54" s="4" t="s">
        <v>45</v>
      </c>
      <c r="B54" s="15">
        <v>0</v>
      </c>
      <c r="C54" s="15"/>
    </row>
    <row r="55" spans="1:3" x14ac:dyDescent="0.25">
      <c r="A55" s="4" t="s">
        <v>46</v>
      </c>
      <c r="B55" s="15">
        <v>0</v>
      </c>
      <c r="C55" s="15"/>
    </row>
    <row r="56" spans="1:3" x14ac:dyDescent="0.25">
      <c r="A56" s="4" t="s">
        <v>47</v>
      </c>
      <c r="B56" s="15">
        <v>0</v>
      </c>
      <c r="C56" s="15"/>
    </row>
    <row r="57" spans="1:3" x14ac:dyDescent="0.25">
      <c r="A57" s="4" t="s">
        <v>48</v>
      </c>
      <c r="B57" s="15">
        <v>0</v>
      </c>
      <c r="C57" s="15"/>
    </row>
    <row r="58" spans="1:3" x14ac:dyDescent="0.25">
      <c r="A58" s="4" t="s">
        <v>49</v>
      </c>
      <c r="B58" s="15">
        <v>0</v>
      </c>
      <c r="C58" s="15"/>
    </row>
    <row r="59" spans="1:3" x14ac:dyDescent="0.25">
      <c r="A59" s="4" t="s">
        <v>50</v>
      </c>
      <c r="B59" s="15">
        <v>0</v>
      </c>
      <c r="C59" s="15"/>
    </row>
    <row r="60" spans="1:3" x14ac:dyDescent="0.25">
      <c r="A60" s="4" t="s">
        <v>51</v>
      </c>
      <c r="B60" s="15">
        <v>0</v>
      </c>
      <c r="C60" s="15"/>
    </row>
    <row r="61" spans="1:3" x14ac:dyDescent="0.25">
      <c r="A61" s="4" t="s">
        <v>52</v>
      </c>
      <c r="B61" s="15">
        <v>0</v>
      </c>
      <c r="C61" s="15"/>
    </row>
    <row r="62" spans="1:3" x14ac:dyDescent="0.25">
      <c r="A62" s="3" t="s">
        <v>53</v>
      </c>
      <c r="B62" s="14">
        <f>+B63+B64+B65+B66</f>
        <v>0</v>
      </c>
      <c r="C62" s="14"/>
    </row>
    <row r="63" spans="1:3" x14ac:dyDescent="0.25">
      <c r="A63" s="4" t="s">
        <v>54</v>
      </c>
      <c r="B63" s="15">
        <v>0</v>
      </c>
      <c r="C63" s="16">
        <v>16431927.550000001</v>
      </c>
    </row>
    <row r="64" spans="1:3" x14ac:dyDescent="0.25">
      <c r="A64" s="4" t="s">
        <v>55</v>
      </c>
      <c r="B64" s="15">
        <v>0</v>
      </c>
      <c r="C64" s="15"/>
    </row>
    <row r="65" spans="1:3" x14ac:dyDescent="0.25">
      <c r="A65" s="4" t="s">
        <v>56</v>
      </c>
      <c r="B65" s="15">
        <v>0</v>
      </c>
      <c r="C65" s="15"/>
    </row>
    <row r="66" spans="1:3" x14ac:dyDescent="0.25">
      <c r="A66" s="4" t="s">
        <v>57</v>
      </c>
      <c r="B66" s="15">
        <v>0</v>
      </c>
      <c r="C66" s="15">
        <v>0</v>
      </c>
    </row>
    <row r="67" spans="1:3" x14ac:dyDescent="0.25">
      <c r="A67" s="3" t="s">
        <v>58</v>
      </c>
      <c r="B67" s="14">
        <f>+B68+B69+B70</f>
        <v>0</v>
      </c>
      <c r="C67" s="14">
        <f>+C68+C69+C70</f>
        <v>0</v>
      </c>
    </row>
    <row r="68" spans="1:3" x14ac:dyDescent="0.25">
      <c r="A68" s="4" t="s">
        <v>59</v>
      </c>
      <c r="B68" s="15">
        <v>0</v>
      </c>
      <c r="C68" s="15">
        <v>0</v>
      </c>
    </row>
    <row r="69" spans="1:3" x14ac:dyDescent="0.25">
      <c r="A69" s="4" t="s">
        <v>60</v>
      </c>
      <c r="B69" s="15">
        <v>0</v>
      </c>
      <c r="C69" s="15">
        <v>0</v>
      </c>
    </row>
    <row r="70" spans="1:3" x14ac:dyDescent="0.25">
      <c r="A70" s="19" t="s">
        <v>82</v>
      </c>
      <c r="B70" s="15">
        <v>0</v>
      </c>
      <c r="C70" s="15">
        <v>0</v>
      </c>
    </row>
    <row r="71" spans="1:3" x14ac:dyDescent="0.25">
      <c r="A71" s="3" t="s">
        <v>61</v>
      </c>
      <c r="B71" s="14">
        <f>+B72+B73+B74</f>
        <v>0</v>
      </c>
      <c r="C71" s="14">
        <f>+C72+C73+C74</f>
        <v>0</v>
      </c>
    </row>
    <row r="72" spans="1:3" x14ac:dyDescent="0.25">
      <c r="A72" s="4" t="s">
        <v>62</v>
      </c>
      <c r="B72" s="15">
        <v>0</v>
      </c>
      <c r="C72" s="15">
        <v>0</v>
      </c>
    </row>
    <row r="73" spans="1:3" x14ac:dyDescent="0.25">
      <c r="A73" s="4" t="s">
        <v>63</v>
      </c>
      <c r="B73" s="15">
        <v>0</v>
      </c>
      <c r="C73" s="15">
        <v>0</v>
      </c>
    </row>
    <row r="74" spans="1:3" x14ac:dyDescent="0.25">
      <c r="A74" s="4" t="s">
        <v>64</v>
      </c>
      <c r="B74" s="15">
        <v>0</v>
      </c>
      <c r="C74" s="15">
        <v>0</v>
      </c>
    </row>
    <row r="75" spans="1:3" x14ac:dyDescent="0.25">
      <c r="A75" s="1" t="s">
        <v>67</v>
      </c>
      <c r="B75" s="18">
        <f>+B76+B77+B78</f>
        <v>0</v>
      </c>
      <c r="C75" s="18">
        <f>+C76+C77+C78</f>
        <v>0</v>
      </c>
    </row>
    <row r="76" spans="1:3" x14ac:dyDescent="0.25">
      <c r="A76" s="3" t="s">
        <v>68</v>
      </c>
      <c r="B76" s="14">
        <f>+B77+B78</f>
        <v>0</v>
      </c>
      <c r="C76" s="14">
        <f>+C77+C78</f>
        <v>0</v>
      </c>
    </row>
    <row r="77" spans="1:3" x14ac:dyDescent="0.25">
      <c r="A77" s="4" t="s">
        <v>69</v>
      </c>
      <c r="B77" s="15">
        <v>0</v>
      </c>
      <c r="C77" s="15">
        <v>0</v>
      </c>
    </row>
    <row r="78" spans="1:3" x14ac:dyDescent="0.25">
      <c r="A78" s="4" t="s">
        <v>70</v>
      </c>
      <c r="B78" s="15">
        <v>0</v>
      </c>
      <c r="C78" s="15">
        <v>0</v>
      </c>
    </row>
    <row r="79" spans="1:3" x14ac:dyDescent="0.25">
      <c r="A79" s="3" t="s">
        <v>71</v>
      </c>
      <c r="B79" s="14">
        <f>+B80+B81</f>
        <v>0</v>
      </c>
      <c r="C79" s="14">
        <f>+C80+C81</f>
        <v>0</v>
      </c>
    </row>
    <row r="80" spans="1:3" x14ac:dyDescent="0.25">
      <c r="A80" s="4" t="s">
        <v>72</v>
      </c>
      <c r="B80" s="15">
        <v>0</v>
      </c>
      <c r="C80" s="15">
        <v>0</v>
      </c>
    </row>
    <row r="81" spans="1:22" x14ac:dyDescent="0.25">
      <c r="A81" s="4" t="s">
        <v>73</v>
      </c>
      <c r="B81" s="15">
        <v>0</v>
      </c>
      <c r="C81" s="15">
        <v>0</v>
      </c>
    </row>
    <row r="82" spans="1:22" x14ac:dyDescent="0.25">
      <c r="A82" s="3" t="s">
        <v>74</v>
      </c>
      <c r="B82" s="14">
        <f>+B83</f>
        <v>0</v>
      </c>
      <c r="C82" s="14">
        <f>+C83</f>
        <v>0</v>
      </c>
    </row>
    <row r="83" spans="1:22" x14ac:dyDescent="0.25">
      <c r="A83" s="4" t="s">
        <v>75</v>
      </c>
      <c r="B83" s="15">
        <v>0</v>
      </c>
      <c r="C83" s="15">
        <v>0</v>
      </c>
    </row>
    <row r="84" spans="1:22" x14ac:dyDescent="0.25">
      <c r="A84" s="6" t="s">
        <v>65</v>
      </c>
      <c r="B84" s="20">
        <f>+B67+B62+B52+B36+B26+B16+B10</f>
        <v>2477229950.0040007</v>
      </c>
      <c r="C84" s="22">
        <f>SUM(C9:C83)</f>
        <v>24384127.550000001</v>
      </c>
    </row>
    <row r="86" spans="1:22" ht="15.75" thickBot="1" x14ac:dyDescent="0.3">
      <c r="A86" s="23" t="s">
        <v>87</v>
      </c>
    </row>
    <row r="87" spans="1:22" ht="26.25" customHeight="1" thickBot="1" x14ac:dyDescent="0.3">
      <c r="A87" s="13" t="s">
        <v>79</v>
      </c>
    </row>
    <row r="88" spans="1:22" ht="33.75" customHeight="1" thickBot="1" x14ac:dyDescent="0.3">
      <c r="A88" s="11" t="s">
        <v>80</v>
      </c>
    </row>
    <row r="89" spans="1:22" ht="60.75" thickBot="1" x14ac:dyDescent="0.3">
      <c r="A89" s="12" t="s">
        <v>81</v>
      </c>
    </row>
    <row r="95" spans="1:22" ht="15.75" x14ac:dyDescent="0.25">
      <c r="A95" s="26" t="s">
        <v>89</v>
      </c>
      <c r="B95" s="27"/>
      <c r="C95" s="27"/>
      <c r="D95" s="28"/>
      <c r="E95" s="29"/>
      <c r="F95" s="25"/>
      <c r="G95" s="28"/>
      <c r="I95" s="28"/>
      <c r="J95" s="28"/>
      <c r="K95" s="27"/>
      <c r="L95" s="28"/>
      <c r="M95" s="28"/>
      <c r="N95" s="28"/>
      <c r="O95" s="28"/>
      <c r="P95" s="28"/>
      <c r="Q95" s="30"/>
      <c r="R95" s="28"/>
      <c r="S95" s="28"/>
      <c r="T95" s="31"/>
      <c r="U95" s="32"/>
      <c r="V95" s="28"/>
    </row>
    <row r="96" spans="1:22" x14ac:dyDescent="0.25">
      <c r="A96" s="25"/>
      <c r="B96" s="33"/>
      <c r="C96"/>
      <c r="D96" s="34"/>
      <c r="E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30"/>
      <c r="R96" s="28"/>
      <c r="S96" s="28"/>
      <c r="T96" s="31"/>
      <c r="U96" s="32"/>
      <c r="V96" s="28"/>
    </row>
    <row r="97" spans="1:22" x14ac:dyDescent="0.25">
      <c r="A97" s="25"/>
      <c r="B97" s="25"/>
      <c r="C97"/>
      <c r="D97" s="34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30"/>
      <c r="R97" s="28"/>
      <c r="S97" s="28"/>
      <c r="T97" s="31"/>
      <c r="U97" s="32"/>
      <c r="V97" s="28"/>
    </row>
    <row r="98" spans="1:22" ht="15.75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</row>
    <row r="99" spans="1:22" x14ac:dyDescent="0.25">
      <c r="A99" s="25"/>
      <c r="B99" s="25"/>
      <c r="C99" s="27"/>
      <c r="D99" s="27"/>
      <c r="E99" s="28"/>
      <c r="F99" s="25"/>
      <c r="G99" s="25"/>
      <c r="H99" s="25"/>
      <c r="I99" s="25"/>
      <c r="J99" s="25"/>
      <c r="K99" s="25"/>
      <c r="L99" s="25"/>
      <c r="M99" s="28"/>
      <c r="N99" s="25"/>
      <c r="O99" s="25"/>
      <c r="P99" s="25"/>
      <c r="Q99" s="35"/>
      <c r="R99" s="25"/>
      <c r="S99" s="25"/>
      <c r="T99" s="25"/>
      <c r="U99" s="36"/>
      <c r="V99" s="25"/>
    </row>
    <row r="100" spans="1:22" x14ac:dyDescent="0.25">
      <c r="A100" s="25"/>
      <c r="B100" s="25"/>
      <c r="C100" s="27"/>
      <c r="D100" s="27"/>
      <c r="E100" s="28"/>
      <c r="F100" s="25"/>
      <c r="G100" s="25"/>
      <c r="H100" s="28"/>
      <c r="I100" s="28"/>
      <c r="J100" s="25"/>
      <c r="K100" s="25"/>
      <c r="L100" s="25"/>
      <c r="M100" s="25"/>
      <c r="N100" s="25"/>
      <c r="O100" s="25"/>
      <c r="P100" s="25"/>
      <c r="Q100" s="35"/>
      <c r="R100" s="25"/>
      <c r="S100" s="25"/>
      <c r="T100" s="25"/>
      <c r="U100" s="36"/>
      <c r="V100" s="25"/>
    </row>
    <row r="101" spans="1:22" ht="15.75" x14ac:dyDescent="0.25">
      <c r="A101" s="37" t="s">
        <v>88</v>
      </c>
      <c r="B101" s="38"/>
      <c r="C101" s="38"/>
      <c r="D101" s="27"/>
      <c r="E101" s="25"/>
      <c r="F101" s="25"/>
      <c r="G101" s="25"/>
      <c r="H101" s="28"/>
      <c r="I101" s="28"/>
      <c r="J101" s="25"/>
      <c r="K101" s="25"/>
      <c r="L101" s="25"/>
      <c r="M101" s="25"/>
      <c r="N101" s="25"/>
      <c r="O101" s="25"/>
      <c r="P101" s="25"/>
      <c r="Q101" s="35"/>
      <c r="R101" s="25"/>
      <c r="S101" s="25"/>
      <c r="T101" s="25"/>
      <c r="U101" s="36"/>
      <c r="V101" s="25"/>
    </row>
    <row r="102" spans="1:22" x14ac:dyDescent="0.25">
      <c r="A102" s="25"/>
      <c r="B102" s="25"/>
      <c r="F102" s="25"/>
      <c r="G102" s="25"/>
      <c r="H102" s="27"/>
      <c r="I102" s="28"/>
      <c r="J102" s="25"/>
      <c r="K102" s="25"/>
      <c r="L102" s="25"/>
      <c r="M102" s="25"/>
      <c r="N102" s="25"/>
      <c r="O102" s="25"/>
      <c r="P102" s="25"/>
      <c r="Q102" s="35"/>
      <c r="R102" s="25"/>
      <c r="S102" s="25"/>
      <c r="T102" s="25"/>
      <c r="U102" s="36"/>
      <c r="V102" s="25"/>
    </row>
  </sheetData>
  <mergeCells count="9">
    <mergeCell ref="A98:V98"/>
    <mergeCell ref="A3:C3"/>
    <mergeCell ref="A2:C2"/>
    <mergeCell ref="A6:C6"/>
    <mergeCell ref="A7:A8"/>
    <mergeCell ref="B7:B8"/>
    <mergeCell ref="C7:C8"/>
    <mergeCell ref="A5:C5"/>
    <mergeCell ref="A4:C4"/>
  </mergeCells>
  <pageMargins left="0.3" right="0.31" top="0.24" bottom="0.75" header="0.17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claro</cp:lastModifiedBy>
  <cp:lastPrinted>2025-08-11T11:33:09Z</cp:lastPrinted>
  <dcterms:created xsi:type="dcterms:W3CDTF">2021-07-29T18:58:50Z</dcterms:created>
  <dcterms:modified xsi:type="dcterms:W3CDTF">2025-08-18T19:35:23Z</dcterms:modified>
</cp:coreProperties>
</file>