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Financiero'!$A$6:$H$55</definedName>
    <definedName name="_xlnm.Print_Area" localSheetId="0">' ERF-Rendimiento Financiero'!$A$1:$E$55</definedName>
  </definedNames>
  <calcPr calcId="124519"/>
</workbook>
</file>

<file path=xl/calcChain.xml><?xml version="1.0" encoding="utf-8"?>
<calcChain xmlns="http://schemas.openxmlformats.org/spreadsheetml/2006/main">
  <c r="D9" i="1"/>
  <c r="D12" s="1"/>
  <c r="D10"/>
  <c r="D11"/>
  <c r="D15"/>
  <c r="D21" s="1"/>
  <c r="D16"/>
  <c r="D17"/>
  <c r="D18"/>
  <c r="D20"/>
  <c r="D32"/>
  <c r="A34"/>
  <c r="D27" l="1"/>
</calcChain>
</file>

<file path=xl/sharedStrings.xml><?xml version="1.0" encoding="utf-8"?>
<sst xmlns="http://schemas.openxmlformats.org/spreadsheetml/2006/main" count="25" uniqueCount="25">
  <si>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</si>
  <si>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</si>
  <si>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</si>
  <si>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</si>
  <si>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</si>
  <si>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</si>
  <si>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</si>
  <si>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</si>
  <si>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</si>
  <si>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</si>
  <si>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</si>
  <si>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</si>
  <si>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</si>
  <si>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17, 18, 19, 20, 21)</t>
  </si>
  <si>
    <t xml:space="preserve"> </t>
  </si>
  <si>
    <t>Total ingresos</t>
  </si>
  <si>
    <t>Transferencias</t>
  </si>
  <si>
    <t>Ingresos por transacciones con contraprestación</t>
  </si>
  <si>
    <t>Recargos, multas y otros ingresos</t>
  </si>
  <si>
    <t xml:space="preserve">Impuestos </t>
  </si>
  <si>
    <t>Ingresos (Notas 14, 15 y 16)</t>
  </si>
  <si>
    <t>(Valores en RD$)</t>
  </si>
  <si>
    <t>Del ejercicio terminado al 31 de Marzo del 2023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</si>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</sst>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2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2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4" xfId="2" applyFont="1" applyBorder="1" applyAlignment="1">
      <alignment horizontal="left"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2" fillId="0" borderId="4" xfId="2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43" fontId="2" fillId="0" borderId="0" xfId="1" applyNumberFormat="1" applyFont="1" applyAlignment="1">
      <alignment vertical="center"/>
    </xf>
    <xf numFmtId="37" fontId="1" fillId="0" borderId="0" xfId="1" applyNumberFormat="1" applyAlignment="1">
      <alignment vertical="center"/>
    </xf>
    <xf numFmtId="37" fontId="2" fillId="0" borderId="0" xfId="1" applyNumberFormat="1" applyFont="1" applyAlignment="1">
      <alignment vertical="center"/>
    </xf>
    <xf numFmtId="43" fontId="3" fillId="2" borderId="5" xfId="2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6" fillId="0" borderId="0" xfId="2" applyFont="1" applyAlignment="1">
      <alignment vertical="center" wrapText="1"/>
    </xf>
    <xf numFmtId="43" fontId="3" fillId="0" borderId="5" xfId="2" applyFont="1" applyBorder="1" applyAlignment="1">
      <alignment horizontal="left" vertical="center"/>
    </xf>
    <xf numFmtId="43" fontId="2" fillId="0" borderId="0" xfId="2" applyFont="1" applyAlignment="1">
      <alignment vertical="center" wrapText="1"/>
    </xf>
    <xf numFmtId="0" fontId="3" fillId="0" borderId="5" xfId="1" applyFont="1" applyBorder="1" applyAlignment="1">
      <alignment horizontal="justify" vertical="center"/>
    </xf>
    <xf numFmtId="0" fontId="7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2400300</xdr:colOff>
      <xdr:row>0</xdr:row>
      <xdr:rowOff>28575</xdr:rowOff>
    </xdr:from>
    <xdr:to>
      <xdr:col>1</xdr:col>
      <xdr:colOff>3009900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1457325</xdr:colOff>
      <xdr:row>39</xdr:row>
      <xdr:rowOff>38100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0" y="6896100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49</xdr:row>
      <xdr:rowOff>114300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0" y="8591550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49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8601075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0</xdr:colOff>
      <xdr:row>34</xdr:row>
      <xdr:rowOff>19050</xdr:rowOff>
    </xdr:from>
    <xdr:to>
      <xdr:col>5</xdr:col>
      <xdr:colOff>9015</xdr:colOff>
      <xdr:row>51</xdr:row>
      <xdr:rowOff>38100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124700"/>
          <a:ext cx="6486015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PETA%20CONTABILIDAD/ARCHIVO%202023/CIERRE%20MENSUAL%202023/CIERRE%20AL%2031%20DE%20MARZO%20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 - Situación Financiera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>
        <row r="148">
          <cell r="D148">
            <v>2450639.3899999997</v>
          </cell>
        </row>
        <row r="155">
          <cell r="D155">
            <v>440050</v>
          </cell>
        </row>
        <row r="169">
          <cell r="D169">
            <v>235360822.34</v>
          </cell>
        </row>
        <row r="199">
          <cell r="D199">
            <v>112279862.31</v>
          </cell>
        </row>
        <row r="226">
          <cell r="D226">
            <v>11886633.5</v>
          </cell>
        </row>
        <row r="260">
          <cell r="D260">
            <v>10934607.52</v>
          </cell>
        </row>
        <row r="269">
          <cell r="D269">
            <v>18486910.149999999</v>
          </cell>
        </row>
        <row r="281">
          <cell r="D281">
            <v>289384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K2" sqref="K2"/>
    </sheetView>
  </sheetViews>
  <sheetFormatPr baseColWidth="10" defaultRowHeight="1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7" width="19.85546875" style="3" customWidth="1"/>
    <col min="8" max="8" width="14.85546875" style="2" hidden="1" customWidth="1"/>
    <col min="9" max="9" width="15.5703125" style="2" bestFit="1" customWidth="1"/>
    <col min="10" max="10" width="14.5703125" style="2" bestFit="1" customWidth="1"/>
    <col min="11" max="16384" width="11.42578125" style="1"/>
  </cols>
  <sheetData>
    <row r="1" spans="1:10" ht="55.5" customHeight="1">
      <c r="A1" s="30"/>
      <c r="B1" s="31"/>
      <c r="C1" s="31"/>
      <c r="D1" s="31"/>
      <c r="E1" s="32"/>
    </row>
    <row r="2" spans="1:10" ht="15.75">
      <c r="A2" s="33" t="s">
        <v>24</v>
      </c>
      <c r="B2" s="34"/>
      <c r="C2" s="34"/>
      <c r="D2" s="34"/>
      <c r="E2" s="35"/>
    </row>
    <row r="3" spans="1:10" ht="15.75">
      <c r="A3" s="33" t="s">
        <v>23</v>
      </c>
      <c r="B3" s="34"/>
      <c r="C3" s="34"/>
      <c r="D3" s="34"/>
      <c r="E3" s="35"/>
    </row>
    <row r="4" spans="1:10" ht="15.75">
      <c r="A4" s="33" t="s">
        <v>22</v>
      </c>
      <c r="B4" s="34"/>
      <c r="C4" s="34"/>
      <c r="D4" s="34"/>
      <c r="E4" s="35"/>
    </row>
    <row r="5" spans="1:10" ht="15.75">
      <c r="A5" s="33" t="s">
        <v>21</v>
      </c>
      <c r="B5" s="34"/>
      <c r="C5" s="34"/>
      <c r="D5" s="34"/>
      <c r="E5" s="35"/>
    </row>
    <row r="6" spans="1:10" ht="15.75">
      <c r="A6" s="9"/>
      <c r="B6" s="8"/>
      <c r="C6" s="8"/>
      <c r="D6" s="26">
        <v>2023</v>
      </c>
      <c r="E6" s="25"/>
    </row>
    <row r="7" spans="1:10" ht="15.75">
      <c r="A7" s="12" t="s">
        <v>20</v>
      </c>
      <c r="B7" s="24"/>
      <c r="C7" s="24"/>
      <c r="D7" s="11"/>
      <c r="E7" s="6"/>
      <c r="H7" s="4"/>
    </row>
    <row r="8" spans="1:10" ht="15.75">
      <c r="A8" s="9"/>
      <c r="B8" s="8" t="s">
        <v>19</v>
      </c>
      <c r="C8" s="8"/>
      <c r="D8" s="7">
        <v>0</v>
      </c>
      <c r="E8" s="13"/>
      <c r="H8" s="4"/>
    </row>
    <row r="9" spans="1:10" ht="15.75">
      <c r="A9" s="9"/>
      <c r="B9" s="8" t="s">
        <v>18</v>
      </c>
      <c r="C9" s="8"/>
      <c r="D9" s="7">
        <f>+'[1]Notas a los Estados'!D148</f>
        <v>2450639.3899999997</v>
      </c>
      <c r="E9" s="13"/>
      <c r="H9" s="4"/>
    </row>
    <row r="10" spans="1:10" ht="15.75">
      <c r="A10" s="9"/>
      <c r="B10" s="8" t="s">
        <v>17</v>
      </c>
      <c r="C10" s="8"/>
      <c r="D10" s="7">
        <f>+'[1]Notas a los Estados'!D155</f>
        <v>440050</v>
      </c>
      <c r="E10" s="13"/>
      <c r="H10" s="4"/>
    </row>
    <row r="11" spans="1:10" ht="15.75">
      <c r="A11" s="9"/>
      <c r="B11" s="8" t="s">
        <v>16</v>
      </c>
      <c r="C11" s="8"/>
      <c r="D11" s="7">
        <f>+'[1]Notas a los Estados'!D169</f>
        <v>235360822.34</v>
      </c>
      <c r="E11" s="13"/>
      <c r="H11" s="4"/>
    </row>
    <row r="12" spans="1:10" ht="15.75">
      <c r="A12" s="12" t="s">
        <v>15</v>
      </c>
      <c r="B12" s="8"/>
      <c r="C12" s="8"/>
      <c r="D12" s="11">
        <f>SUM(D8:D11)</f>
        <v>238251511.72999999</v>
      </c>
      <c r="E12" s="13"/>
      <c r="G12" s="23"/>
      <c r="H12" s="23"/>
      <c r="I12" s="23"/>
      <c r="J12" s="21"/>
    </row>
    <row r="13" spans="1:10" ht="15.75">
      <c r="A13" s="9"/>
      <c r="B13" s="8" t="s">
        <v>14</v>
      </c>
      <c r="C13" s="8"/>
      <c r="D13" s="7"/>
      <c r="E13" s="6"/>
      <c r="G13" s="21"/>
      <c r="H13" s="21"/>
      <c r="I13" s="21"/>
      <c r="J13" s="21"/>
    </row>
    <row r="14" spans="1:10" ht="15.75">
      <c r="A14" s="12" t="s">
        <v>13</v>
      </c>
      <c r="B14" s="8"/>
      <c r="C14" s="8"/>
      <c r="D14" s="22"/>
      <c r="E14" s="13"/>
      <c r="G14" s="21"/>
      <c r="H14" s="21"/>
      <c r="I14" s="21"/>
      <c r="J14" s="21"/>
    </row>
    <row r="15" spans="1:10" ht="15.75">
      <c r="A15" s="9"/>
      <c r="B15" s="8" t="s">
        <v>12</v>
      </c>
      <c r="C15" s="8"/>
      <c r="D15" s="7">
        <f>+'[1]Notas a los Estados'!D199</f>
        <v>112279862.31</v>
      </c>
      <c r="E15" s="6"/>
      <c r="G15" s="21"/>
      <c r="H15" s="21"/>
      <c r="I15" s="21"/>
      <c r="J15" s="21"/>
    </row>
    <row r="16" spans="1:10" ht="15.75">
      <c r="A16" s="9"/>
      <c r="B16" s="8" t="s">
        <v>11</v>
      </c>
      <c r="C16" s="8"/>
      <c r="D16" s="7">
        <f>+'[1]Notas a los Estados'!D226</f>
        <v>11886633.5</v>
      </c>
      <c r="E16" s="13"/>
      <c r="H16" s="4"/>
    </row>
    <row r="17" spans="1:11" ht="15.75">
      <c r="A17" s="9"/>
      <c r="B17" s="20" t="s">
        <v>10</v>
      </c>
      <c r="C17" s="8"/>
      <c r="D17" s="7">
        <f>+'[1]Notas a los Estados'!D260</f>
        <v>10934607.52</v>
      </c>
      <c r="E17" s="13"/>
      <c r="H17" s="4"/>
      <c r="I17" s="17"/>
      <c r="K17" s="16"/>
    </row>
    <row r="18" spans="1:11" ht="15.75">
      <c r="A18" s="9"/>
      <c r="B18" s="8" t="s">
        <v>9</v>
      </c>
      <c r="C18" s="8"/>
      <c r="D18" s="7">
        <f>+'[1]Notas a los Estados'!D269</f>
        <v>18486910.149999999</v>
      </c>
      <c r="E18" s="13"/>
      <c r="H18" s="4"/>
    </row>
    <row r="19" spans="1:11" ht="15.75" hidden="1">
      <c r="A19" s="9"/>
      <c r="B19" s="8" t="s">
        <v>8</v>
      </c>
      <c r="C19" s="8"/>
      <c r="D19" s="7">
        <v>0</v>
      </c>
      <c r="E19" s="13"/>
      <c r="H19" s="4"/>
    </row>
    <row r="20" spans="1:11" ht="15.75">
      <c r="A20" s="9"/>
      <c r="B20" s="19" t="s">
        <v>7</v>
      </c>
      <c r="C20" s="19"/>
      <c r="D20" s="18">
        <f>+'[1]Notas a los Estados'!D281</f>
        <v>289384</v>
      </c>
      <c r="E20" s="13"/>
      <c r="H20" s="4"/>
      <c r="I20" s="17"/>
      <c r="K20" s="16"/>
    </row>
    <row r="21" spans="1:11" ht="15.75">
      <c r="A21" s="12" t="s">
        <v>6</v>
      </c>
      <c r="B21" s="8"/>
      <c r="C21" s="8"/>
      <c r="D21" s="11">
        <f>SUM(D15:D20)</f>
        <v>153877397.48000002</v>
      </c>
      <c r="E21" s="13"/>
      <c r="H21" s="4"/>
      <c r="I21" s="3"/>
      <c r="J21" s="15"/>
    </row>
    <row r="22" spans="1:11" ht="15.75">
      <c r="A22" s="14"/>
      <c r="B22" s="8"/>
      <c r="C22" s="8"/>
      <c r="D22" s="7"/>
      <c r="E22" s="6"/>
      <c r="H22" s="4"/>
    </row>
    <row r="23" spans="1:11" ht="15.75">
      <c r="A23" s="9"/>
      <c r="B23" s="8" t="s">
        <v>5</v>
      </c>
      <c r="C23" s="8"/>
      <c r="D23" s="7">
        <v>0</v>
      </c>
      <c r="E23" s="13"/>
      <c r="H23" s="4"/>
    </row>
    <row r="24" spans="1:11" ht="15.75">
      <c r="A24" s="9"/>
      <c r="B24" s="8"/>
      <c r="C24" s="8"/>
      <c r="D24" s="7"/>
      <c r="E24" s="13"/>
      <c r="H24" s="4"/>
    </row>
    <row r="25" spans="1:11" ht="15.75">
      <c r="A25" s="9"/>
      <c r="B25" s="8" t="s">
        <v>4</v>
      </c>
      <c r="C25" s="8"/>
      <c r="D25" s="7">
        <v>0</v>
      </c>
      <c r="E25" s="13"/>
      <c r="H25" s="4"/>
    </row>
    <row r="26" spans="1:11" ht="15.75">
      <c r="A26" s="9"/>
      <c r="B26" s="8"/>
      <c r="C26" s="8"/>
      <c r="D26" s="7"/>
      <c r="E26" s="13"/>
    </row>
    <row r="27" spans="1:11" ht="15.75">
      <c r="A27" s="12" t="s">
        <v>3</v>
      </c>
      <c r="B27" s="8"/>
      <c r="C27" s="8"/>
      <c r="D27" s="11">
        <f>+D12-D21+D23+D25</f>
        <v>84374114.24999997</v>
      </c>
      <c r="E27" s="13"/>
      <c r="H27" s="3"/>
      <c r="I27" s="3"/>
      <c r="J27" s="3"/>
    </row>
    <row r="28" spans="1:11" ht="15.75">
      <c r="A28" s="12"/>
      <c r="B28" s="8"/>
      <c r="C28" s="8"/>
      <c r="D28" s="7"/>
      <c r="E28" s="6"/>
    </row>
    <row r="29" spans="1:11" ht="15.75">
      <c r="A29" s="14" t="s">
        <v>2</v>
      </c>
      <c r="B29" s="8"/>
      <c r="C29" s="8"/>
      <c r="D29" s="7"/>
      <c r="E29" s="6"/>
      <c r="H29" s="4"/>
    </row>
    <row r="30" spans="1:11" ht="15.75">
      <c r="A30" s="12"/>
      <c r="B30" s="8" t="s">
        <v>1</v>
      </c>
      <c r="C30" s="8"/>
      <c r="D30" s="7">
        <v>0</v>
      </c>
      <c r="E30" s="13"/>
      <c r="H30" s="4"/>
    </row>
    <row r="31" spans="1:11" ht="15.75">
      <c r="A31" s="9"/>
      <c r="B31" s="8" t="s">
        <v>0</v>
      </c>
      <c r="C31" s="8"/>
      <c r="D31" s="7">
        <v>0</v>
      </c>
      <c r="E31" s="13"/>
      <c r="H31" s="4"/>
    </row>
    <row r="32" spans="1:11" ht="15.75">
      <c r="A32" s="12"/>
      <c r="B32" s="8"/>
      <c r="C32" s="8"/>
      <c r="D32" s="11">
        <f>SUM(D30:D31)</f>
        <v>0</v>
      </c>
      <c r="E32" s="10"/>
      <c r="H32" s="4"/>
    </row>
    <row r="33" spans="1:5" s="1" customFormat="1" ht="15.75">
      <c r="A33" s="9"/>
      <c r="B33" s="8"/>
      <c r="C33" s="8"/>
      <c r="D33" s="7"/>
      <c r="E33" s="6"/>
    </row>
    <row r="34" spans="1:5" s="1" customFormat="1" ht="15.75" thickBot="1">
      <c r="A34" s="27" t="str">
        <f>+'[1]ESF - Situación Financiera'!$A$67:$E$67</f>
        <v>Las notas son parte integral de estos Estados Financieros.</v>
      </c>
      <c r="B34" s="28"/>
      <c r="C34" s="28"/>
      <c r="D34" s="28"/>
      <c r="E34" s="29"/>
    </row>
    <row r="35" spans="1:5" s="1" customFormat="1">
      <c r="A35" s="5"/>
      <c r="B35" s="5"/>
      <c r="C35" s="5"/>
      <c r="D35" s="5"/>
      <c r="E35" s="5"/>
    </row>
    <row r="36" spans="1:5" s="1" customFormat="1">
      <c r="A36" s="5"/>
      <c r="B36" s="5"/>
      <c r="C36" s="5"/>
      <c r="D36" s="5"/>
      <c r="E36" s="5"/>
    </row>
    <row r="37" spans="1:5" s="1" customFormat="1">
      <c r="A37" s="5"/>
      <c r="B37" s="5"/>
      <c r="C37" s="5"/>
      <c r="D37" s="5"/>
      <c r="E37" s="5"/>
    </row>
    <row r="38" spans="1:5" s="1" customFormat="1">
      <c r="A38" s="5"/>
      <c r="B38" s="5"/>
      <c r="C38" s="5"/>
      <c r="D38" s="5"/>
      <c r="E38" s="5"/>
    </row>
    <row r="39" spans="1:5" s="1" customFormat="1">
      <c r="A39" s="5"/>
      <c r="B39" s="5"/>
      <c r="C39" s="5"/>
      <c r="D39" s="5"/>
      <c r="E39" s="5"/>
    </row>
    <row r="40" spans="1:5" s="1" customFormat="1">
      <c r="A40" s="5"/>
      <c r="B40" s="5"/>
      <c r="C40" s="5"/>
      <c r="D40" s="5"/>
      <c r="E40" s="5"/>
    </row>
    <row r="41" spans="1:5" s="1" customFormat="1">
      <c r="A41" s="5"/>
      <c r="B41" s="5"/>
      <c r="C41" s="5"/>
      <c r="D41" s="5"/>
      <c r="E41" s="5"/>
    </row>
    <row r="42" spans="1:5" s="1" customFormat="1">
      <c r="A42" s="5"/>
      <c r="B42" s="5"/>
      <c r="C42" s="5"/>
      <c r="D42" s="5"/>
      <c r="E42" s="5"/>
    </row>
    <row r="43" spans="1:5" s="1" customFormat="1">
      <c r="A43" s="5"/>
      <c r="B43" s="5"/>
      <c r="C43" s="5"/>
      <c r="D43" s="5"/>
      <c r="E43" s="5"/>
    </row>
    <row r="44" spans="1:5" s="1" customFormat="1">
      <c r="A44" s="5"/>
      <c r="B44" s="5"/>
      <c r="C44" s="5"/>
      <c r="D44" s="5"/>
      <c r="E44" s="5"/>
    </row>
    <row r="45" spans="1:5" s="1" customFormat="1">
      <c r="A45" s="5"/>
      <c r="B45" s="5"/>
      <c r="C45" s="5"/>
      <c r="D45" s="5"/>
      <c r="E45" s="5"/>
    </row>
    <row r="46" spans="1:5" s="1" customFormat="1">
      <c r="A46" s="5"/>
      <c r="B46" s="5"/>
      <c r="C46" s="5"/>
      <c r="D46" s="5"/>
      <c r="E46" s="5"/>
    </row>
    <row r="47" spans="1:5" s="1" customFormat="1">
      <c r="A47" s="5"/>
      <c r="B47" s="5"/>
      <c r="C47" s="5"/>
      <c r="D47" s="5"/>
      <c r="E47" s="5"/>
    </row>
    <row r="48" spans="1:5" s="1" customFormat="1">
      <c r="A48" s="5"/>
      <c r="B48" s="5"/>
      <c r="C48" s="5"/>
      <c r="D48" s="5"/>
      <c r="E48" s="5"/>
    </row>
    <row r="49" spans="1:5" s="1" customFormat="1">
      <c r="A49" s="5"/>
      <c r="B49" s="5"/>
      <c r="C49" s="5"/>
      <c r="D49" s="5"/>
      <c r="E49" s="5"/>
    </row>
    <row r="50" spans="1:5" s="1" customFormat="1">
      <c r="A50" s="5"/>
      <c r="B50" s="5"/>
      <c r="C50" s="5"/>
      <c r="D50" s="5"/>
      <c r="E50" s="5"/>
    </row>
    <row r="51" spans="1:5" s="1" customFormat="1">
      <c r="A51" s="5"/>
      <c r="B51" s="5"/>
      <c r="C51" s="5"/>
      <c r="D51" s="5"/>
      <c r="E51" s="5"/>
    </row>
    <row r="52" spans="1:5" s="1" customFormat="1">
      <c r="A52" s="5"/>
      <c r="B52" s="5"/>
      <c r="C52" s="5"/>
      <c r="D52" s="5"/>
      <c r="E52" s="5"/>
    </row>
    <row r="53" spans="1:5" s="1" customFormat="1">
      <c r="A53" s="5"/>
      <c r="B53" s="5"/>
      <c r="C53" s="5"/>
      <c r="D53" s="5"/>
      <c r="E53" s="5"/>
    </row>
    <row r="54" spans="1:5" s="1" customFormat="1">
      <c r="A54" s="5"/>
      <c r="B54" s="5"/>
      <c r="C54" s="5"/>
      <c r="D54" s="5"/>
      <c r="E54" s="5"/>
    </row>
    <row r="55" spans="1:5" s="1" customFormat="1">
      <c r="A55" s="5"/>
      <c r="B55" s="5"/>
      <c r="C55" s="5"/>
      <c r="D55" s="5"/>
      <c r="E55" s="5"/>
    </row>
    <row r="57" spans="1:5" s="1" customFormat="1">
      <c r="A57" s="2"/>
      <c r="B57" s="2"/>
      <c r="C57" s="2"/>
      <c r="D57" s="4"/>
      <c r="E57" s="4"/>
    </row>
  </sheetData>
  <mergeCells count="6">
    <mergeCell ref="A34:E34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2023-04-05T16:08:45Z</dcterms:created>
  <dcterms:modified xsi:type="dcterms:W3CDTF">2023-04-05T16:17:27Z</dcterms:modified>
</cp:coreProperties>
</file>