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hesca.troncoso\Downloads\"/>
    </mc:Choice>
  </mc:AlternateContent>
  <bookViews>
    <workbookView xWindow="0" yWindow="0" windowWidth="15360" windowHeight="7650"/>
  </bookViews>
  <sheets>
    <sheet name="P2 Presupuesto Aprobado-Ejec " sheetId="2" r:id="rId1"/>
    <sheet name="P3 Ejecucion 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2" l="1"/>
  <c r="N77" i="2"/>
  <c r="M77" i="2"/>
  <c r="L77" i="2"/>
  <c r="K77" i="2"/>
  <c r="J77" i="2"/>
  <c r="I77" i="2"/>
  <c r="G78" i="2"/>
  <c r="G77" i="2" s="1"/>
  <c r="E78" i="2"/>
  <c r="E77" i="2" s="1"/>
  <c r="G73" i="2"/>
  <c r="P13" i="2"/>
  <c r="P17" i="2"/>
  <c r="E14" i="2"/>
  <c r="D15" i="2"/>
  <c r="D14" i="2"/>
  <c r="C64" i="2"/>
  <c r="C54" i="2"/>
  <c r="C47" i="2"/>
  <c r="C17" i="2"/>
  <c r="C13" i="2"/>
  <c r="B17" i="2"/>
  <c r="B13" i="2"/>
  <c r="O69" i="2"/>
  <c r="O54" i="2"/>
  <c r="N54" i="2"/>
  <c r="O38" i="2"/>
  <c r="O28" i="2"/>
  <c r="O18" i="2"/>
  <c r="N69" i="2"/>
  <c r="N64" i="2"/>
  <c r="N38" i="2"/>
  <c r="N28" i="2"/>
  <c r="N18" i="2"/>
  <c r="M28" i="2"/>
  <c r="M18" i="2"/>
  <c r="M38" i="2"/>
  <c r="M54" i="2"/>
  <c r="L54" i="2"/>
  <c r="M64" i="2"/>
  <c r="M69" i="2"/>
  <c r="L69" i="2"/>
  <c r="P19" i="2"/>
  <c r="L64" i="2"/>
  <c r="K64" i="2"/>
  <c r="J64" i="2"/>
  <c r="K54" i="2"/>
  <c r="J54" i="2"/>
  <c r="L38" i="2"/>
  <c r="K38" i="2"/>
  <c r="L28" i="2"/>
  <c r="L18" i="2"/>
  <c r="K69" i="2"/>
  <c r="K28" i="2"/>
  <c r="K18" i="2"/>
  <c r="I54" i="2"/>
  <c r="I47" i="2" s="1"/>
  <c r="H54" i="2"/>
  <c r="J28" i="2"/>
  <c r="J18" i="2"/>
  <c r="I64" i="2"/>
  <c r="H64" i="2"/>
  <c r="G64" i="2"/>
  <c r="J38" i="2"/>
  <c r="J69" i="2"/>
  <c r="J12" i="2" l="1"/>
  <c r="J86" i="2" s="1"/>
  <c r="I38" i="2"/>
  <c r="I18" i="2"/>
  <c r="I69" i="2"/>
  <c r="I28" i="2"/>
  <c r="P16" i="2"/>
  <c r="H81" i="2"/>
  <c r="H77" i="2" s="1"/>
  <c r="P77" i="2" s="1"/>
  <c r="H73" i="2"/>
  <c r="H69" i="2"/>
  <c r="H38" i="2"/>
  <c r="H28" i="2"/>
  <c r="H18" i="2"/>
  <c r="G54" i="2"/>
  <c r="G38" i="2"/>
  <c r="G69" i="2"/>
  <c r="F69" i="2"/>
  <c r="G47" i="2"/>
  <c r="F47" i="2"/>
  <c r="G18" i="2"/>
  <c r="G28" i="2"/>
  <c r="P15" i="2"/>
  <c r="F64" i="2"/>
  <c r="F54" i="2"/>
  <c r="F28" i="2"/>
  <c r="F18" i="2"/>
  <c r="F38" i="2"/>
  <c r="F78" i="2"/>
  <c r="F77" i="2" s="1"/>
  <c r="E54" i="2"/>
  <c r="E38" i="2"/>
  <c r="E18" i="2"/>
  <c r="E69" i="2"/>
  <c r="E64" i="2"/>
  <c r="E47" i="2"/>
  <c r="E28" i="2"/>
  <c r="B12" i="2"/>
  <c r="D18" i="2"/>
  <c r="D84" i="2"/>
  <c r="D81" i="2"/>
  <c r="D78" i="2"/>
  <c r="D77" i="2" s="1"/>
  <c r="D73" i="2"/>
  <c r="D69" i="2"/>
  <c r="D64" i="2"/>
  <c r="D54" i="2"/>
  <c r="D47" i="2"/>
  <c r="D38" i="2"/>
  <c r="D28" i="2"/>
  <c r="P45" i="2"/>
  <c r="K12" i="2"/>
  <c r="P76" i="2"/>
  <c r="P75" i="2"/>
  <c r="P74" i="2"/>
  <c r="P72" i="2"/>
  <c r="P71" i="2"/>
  <c r="P70" i="2"/>
  <c r="P68" i="2"/>
  <c r="P67" i="2"/>
  <c r="P66" i="2"/>
  <c r="P65" i="2"/>
  <c r="P63" i="2"/>
  <c r="P62" i="2"/>
  <c r="P61" i="2"/>
  <c r="P60" i="2"/>
  <c r="P59" i="2"/>
  <c r="P58" i="2"/>
  <c r="P57" i="2"/>
  <c r="P56" i="2"/>
  <c r="P55" i="2"/>
  <c r="P53" i="2"/>
  <c r="P52" i="2"/>
  <c r="P51" i="2"/>
  <c r="P50" i="2"/>
  <c r="P49" i="2"/>
  <c r="P48" i="2"/>
  <c r="P46" i="2"/>
  <c r="P44" i="2"/>
  <c r="P43" i="2"/>
  <c r="P42" i="2"/>
  <c r="P41" i="2"/>
  <c r="P40" i="2"/>
  <c r="P37" i="2"/>
  <c r="P36" i="2"/>
  <c r="P35" i="2"/>
  <c r="P34" i="2"/>
  <c r="P33" i="2"/>
  <c r="P32" i="2"/>
  <c r="P31" i="2"/>
  <c r="P30" i="2"/>
  <c r="P29" i="2"/>
  <c r="P27" i="2"/>
  <c r="P25" i="2"/>
  <c r="P24" i="2"/>
  <c r="P23" i="2"/>
  <c r="P22" i="2"/>
  <c r="P21" i="2"/>
  <c r="P20" i="2"/>
  <c r="N12" i="2"/>
  <c r="L12" i="2"/>
  <c r="L86" i="2" s="1"/>
  <c r="P64" i="2" l="1"/>
  <c r="P54" i="2"/>
  <c r="P28" i="2"/>
  <c r="P69" i="2"/>
  <c r="P38" i="2"/>
  <c r="P18" i="2"/>
  <c r="H12" i="2"/>
  <c r="P39" i="2"/>
  <c r="P14" i="2"/>
  <c r="I12" i="2"/>
  <c r="I86" i="2" s="1"/>
  <c r="H86" i="2"/>
  <c r="P47" i="2"/>
  <c r="P26" i="2"/>
  <c r="N86" i="2"/>
  <c r="K86" i="2"/>
  <c r="C38" i="2" l="1"/>
  <c r="C28" i="2"/>
  <c r="C12" i="2"/>
  <c r="C84" i="2"/>
  <c r="C81" i="2"/>
  <c r="C78" i="2"/>
  <c r="C77" i="2" s="1"/>
  <c r="C73" i="2"/>
  <c r="C69" i="2"/>
  <c r="C18" i="2"/>
  <c r="O12" i="2"/>
  <c r="O86" i="2" s="1"/>
  <c r="M12" i="2"/>
  <c r="G12" i="2"/>
  <c r="P12" i="2" s="1"/>
  <c r="F12" i="2"/>
  <c r="F86" i="2" s="1"/>
  <c r="E12" i="2"/>
  <c r="E86" i="2" s="1"/>
  <c r="D12" i="2"/>
  <c r="D86" i="2" s="1"/>
  <c r="B84" i="2"/>
  <c r="B81" i="2"/>
  <c r="B78" i="2"/>
  <c r="B77" i="2" s="1"/>
  <c r="B73" i="2"/>
  <c r="B69" i="2"/>
  <c r="B64" i="2"/>
  <c r="B54" i="2"/>
  <c r="B47" i="2"/>
  <c r="B38" i="2"/>
  <c r="B28" i="2"/>
  <c r="B18" i="2"/>
  <c r="B86" i="2" l="1"/>
  <c r="G86" i="2"/>
  <c r="P73" i="2"/>
  <c r="C86" i="2"/>
  <c r="M86" i="2"/>
  <c r="P86" i="2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<sst xmlns="http://schemas.openxmlformats.org/spreadsheetml/2006/main" count="196" uniqueCount="114">
  <si>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</si>
  <si>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</si>
  <si>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</si>
  <si>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</si>
  <si>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</si>
  <si>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</si>
  <si>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</si>
  <si>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</si>
  <si>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</si>
  <si>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</si>
  <si>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</si>
  <si>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</si>
  <si>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</si>
  <si>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</si>
  <si>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</si>
  <si>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</si>
  <si>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</si>
  <si>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</si>
  <si>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</si>
  <si>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</si>
  <si>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</si>
  <si>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</si>
  <si>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</si>
  <si>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</si>
  <si>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</si>
  <si>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</si>
  <si>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</si>
  <si>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</si>
  <si>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</si>
  <si>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</si>
  <si>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</si>
  <si>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</si>
  <si>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</si>
  <si>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</si>
  <si>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</si>
  <si>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</si>
  <si>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</si>
  <si>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</si>
  <si>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</si>
  <si>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</si>
  <si>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</si>
  <si>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</si>
  <si>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</si>
  <si>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</si>
  <si>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</si>
  <si>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</si>
  <si>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</si>
  <si>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</si>
  <si>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</si>
  <si>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</si>
  <si>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</si>
  <si>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</si>
  <si>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</si>
  <si>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</si>
  <si>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</si>
  <si>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</si>
  <si>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</si>
  <si>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</si>
  <si>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</si>
  <si>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</si>
  <si>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</si>
  <si>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</si>
  <si>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</si>
  <si>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</si>
  <si>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</si>
  <si>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</si>
  <si>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</si>
  <si>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</si>
  <si>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</si>
  <si>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</si>
  <si>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</si>
  <si>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</si>
  <si>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</si>
  <si>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</si>
  <si>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</si>
  <si>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</si>
  <si>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</si>
  <si>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</si>
  <si>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</si>
  <si>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</si>
  <si>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</si>
  <si>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</si>
  <si>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</si>
  <si>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</si>
  <si>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</si>
  <si>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</si>
  <si>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</si>
  <si>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</si>
  <si>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</si>
  <si>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</si>
  <si>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</si>
  <si>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</si>
  <si>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</si>
  <si>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</si>
  <si>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</si>
  <si>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</si>
  <si>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</si>
  <si>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</si>
  <si>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</si>
  <si>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</si>
  <si>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</si>
  <si>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</si>
  <si>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</si>
  <si>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</si>
  <si>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</si>
  <si>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</si>
  <si>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</si>
  <si>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</si>
  <si>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</si>
  <si>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</si>
  <si>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</si>
  <si>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</si>
  <si>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</si>
  <si>
    <t xml:space="preserve"> Dirección Nacional de Control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</si>
</sst>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266700</xdr:colOff>
      <xdr:row>93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3067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3"/>
  <sheetViews>
    <sheetView showGridLines="0" tabSelected="1" topLeftCell="B1" workbookViewId="0">
      <selection activeCell="A6" sqref="A6:P6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 x14ac:dyDescent="0.25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 x14ac:dyDescent="0.25">
      <c r="A4" s="43" t="s">
        <v>113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 x14ac:dyDescent="0.25">
      <c r="A5" s="48" t="s">
        <v>112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 x14ac:dyDescent="0.25">
      <c r="A6" s="50" t="s">
        <v>99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 x14ac:dyDescent="0.25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 x14ac:dyDescent="0.25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 x14ac:dyDescent="0.25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106</v>
      </c>
      <c r="L10" s="20" t="s">
        <v>107</v>
      </c>
      <c r="M10" s="20" t="s">
        <v>108</v>
      </c>
      <c r="N10" s="20" t="s">
        <v>109</v>
      </c>
      <c r="O10" s="21" t="s">
        <v>110</v>
      </c>
      <c r="P10" s="20" t="s">
        <v>80</v>
      </c>
    </row>
    <row r="11" spans="1:17" x14ac:dyDescent="0.25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x14ac:dyDescent="0.25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111602392.42999999</v>
      </c>
      <c r="G12" s="15">
        <f t="shared" si="0"/>
        <v>110747834.38000001</v>
      </c>
      <c r="H12" s="24">
        <f>+H13+H14+H15+H16+H17</f>
        <v>111321479.78999999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555446313.21000004</v>
      </c>
    </row>
    <row r="13" spans="1:17" x14ac:dyDescent="0.25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v>95817403.049999997</v>
      </c>
      <c r="E13" s="16">
        <v>96599465.060000002</v>
      </c>
      <c r="F13" s="16">
        <v>96806738.629999995</v>
      </c>
      <c r="G13" s="16">
        <v>95980862.540000007</v>
      </c>
      <c r="H13" s="12">
        <v>96570679.719999999</v>
      </c>
      <c r="I13" s="12"/>
      <c r="J13" s="12"/>
      <c r="K13" s="26"/>
      <c r="L13" s="26"/>
      <c r="N13" s="26"/>
      <c r="P13" s="16">
        <f>+O13+N13+M13+L13+K13+I13+H13+G13+F13+D13+E13+J13</f>
        <v>481775149</v>
      </c>
    </row>
    <row r="14" spans="1:17" x14ac:dyDescent="0.25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F14" s="16">
        <v>12482280</v>
      </c>
      <c r="G14" s="16">
        <v>12432355.48</v>
      </c>
      <c r="H14" s="12">
        <v>12464037.66</v>
      </c>
      <c r="I14" s="12"/>
      <c r="J14" s="12"/>
      <c r="K14" s="29"/>
      <c r="L14" s="26"/>
      <c r="N14" s="26"/>
      <c r="P14" s="16">
        <f t="shared" ref="P14:P76" si="1">+O14+N14+M14+L14+K14+I14+H14+G14+F14+D14+E14+J14</f>
        <v>62052112.140000001</v>
      </c>
    </row>
    <row r="15" spans="1:17" x14ac:dyDescent="0.25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F15" s="16">
        <v>106384.78</v>
      </c>
      <c r="G15" s="16">
        <v>138447.85999999999</v>
      </c>
      <c r="H15" s="12">
        <v>128598.77</v>
      </c>
      <c r="I15" s="12"/>
      <c r="J15" s="12"/>
      <c r="K15" s="30"/>
      <c r="L15" s="26"/>
      <c r="N15" s="26"/>
      <c r="P15" s="16">
        <f>+O15+N15+M15+L15+K15+I15+H15+G15+F15+D15+E15+J15</f>
        <v>729042.8</v>
      </c>
      <c r="Q15" s="9"/>
    </row>
    <row r="16" spans="1:17" x14ac:dyDescent="0.25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/>
      <c r="J16" s="12"/>
      <c r="K16" s="26"/>
      <c r="L16" s="26"/>
      <c r="N16" s="26"/>
      <c r="P16" s="16">
        <f t="shared" si="1"/>
        <v>0</v>
      </c>
    </row>
    <row r="17" spans="1:16" x14ac:dyDescent="0.25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v>2119305.59</v>
      </c>
      <c r="E17" s="16">
        <v>2209382.52</v>
      </c>
      <c r="F17" s="16">
        <v>2206989.02</v>
      </c>
      <c r="G17" s="16">
        <v>2196168.5</v>
      </c>
      <c r="H17" s="12">
        <v>2158163.64</v>
      </c>
      <c r="I17" s="12"/>
      <c r="J17" s="12"/>
      <c r="K17" s="29"/>
      <c r="L17" s="26"/>
      <c r="N17" s="26"/>
      <c r="P17" s="16">
        <f>+O17+N17+M17+L17+K17+I17+H17+G17+F17+D17+E17+J17</f>
        <v>10890009.27</v>
      </c>
    </row>
    <row r="18" spans="1:16" x14ac:dyDescent="0.25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122296591.92</v>
      </c>
      <c r="G18" s="15">
        <f t="shared" si="3"/>
        <v>11245884.390000001</v>
      </c>
      <c r="H18" s="15">
        <f t="shared" si="3"/>
        <v>11940654.540000001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168998966.33999997</v>
      </c>
    </row>
    <row r="19" spans="1:16" x14ac:dyDescent="0.25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F19" s="16">
        <v>4747549.72</v>
      </c>
      <c r="G19" s="16">
        <v>4684017.6500000004</v>
      </c>
      <c r="H19" s="12">
        <v>5079639.26</v>
      </c>
      <c r="I19" s="12"/>
      <c r="J19" s="12"/>
      <c r="K19" s="29"/>
      <c r="L19" s="26"/>
      <c r="N19" s="26"/>
      <c r="P19" s="16">
        <f>+O19+N19+M19+L19+K19+I19+H19+G19+F19+D19+E19+J19</f>
        <v>23958467.239999998</v>
      </c>
    </row>
    <row r="20" spans="1:16" x14ac:dyDescent="0.25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F20" s="16">
        <v>0</v>
      </c>
      <c r="G20" s="16">
        <v>0</v>
      </c>
      <c r="H20" s="12">
        <v>59495.8</v>
      </c>
      <c r="I20" s="12"/>
      <c r="J20" s="12"/>
      <c r="K20" s="29"/>
      <c r="L20" s="26"/>
      <c r="N20" s="26"/>
      <c r="P20" s="16">
        <f t="shared" si="1"/>
        <v>59495.8</v>
      </c>
    </row>
    <row r="21" spans="1:16" x14ac:dyDescent="0.25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F21" s="16">
        <v>626600</v>
      </c>
      <c r="G21" s="16">
        <v>546700</v>
      </c>
      <c r="H21" s="12">
        <v>643200</v>
      </c>
      <c r="I21" s="12"/>
      <c r="J21" s="12"/>
      <c r="K21" s="29"/>
      <c r="L21" s="26"/>
      <c r="N21" s="26"/>
      <c r="P21" s="16">
        <f t="shared" si="1"/>
        <v>2882800</v>
      </c>
    </row>
    <row r="22" spans="1:16" x14ac:dyDescent="0.25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F22" s="16">
        <v>40000</v>
      </c>
      <c r="G22" s="16">
        <v>42000</v>
      </c>
      <c r="H22" s="12">
        <v>42000</v>
      </c>
      <c r="I22" s="12"/>
      <c r="J22" s="12"/>
      <c r="K22" s="29"/>
      <c r="L22" s="26"/>
      <c r="N22" s="26"/>
      <c r="P22" s="16">
        <f t="shared" si="1"/>
        <v>212000</v>
      </c>
    </row>
    <row r="23" spans="1:16" x14ac:dyDescent="0.25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F23" s="16">
        <v>107131931</v>
      </c>
      <c r="G23" s="16">
        <v>1070318.8700000001</v>
      </c>
      <c r="H23" s="12">
        <v>964110.94</v>
      </c>
      <c r="I23" s="12"/>
      <c r="J23" s="12"/>
      <c r="K23" s="29"/>
      <c r="L23" s="26"/>
      <c r="N23" s="26"/>
      <c r="P23" s="16">
        <f t="shared" si="1"/>
        <v>111632278.89</v>
      </c>
    </row>
    <row r="24" spans="1:16" x14ac:dyDescent="0.25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F24" s="16">
        <v>42705.43</v>
      </c>
      <c r="G24" s="16">
        <v>18862.259999999998</v>
      </c>
      <c r="H24" s="12">
        <v>42481.15</v>
      </c>
      <c r="I24" s="12"/>
      <c r="J24" s="12"/>
      <c r="K24" s="29"/>
      <c r="L24" s="26"/>
      <c r="N24" s="26"/>
      <c r="P24" s="16">
        <f t="shared" si="1"/>
        <v>594378.25</v>
      </c>
    </row>
    <row r="25" spans="1:16" x14ac:dyDescent="0.25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F25" s="16">
        <v>21638</v>
      </c>
      <c r="G25" s="16">
        <v>632402.19999999995</v>
      </c>
      <c r="H25" s="12">
        <v>179360</v>
      </c>
      <c r="I25" s="12"/>
      <c r="J25" s="12"/>
      <c r="K25" s="29"/>
      <c r="L25" s="26"/>
      <c r="N25" s="26"/>
      <c r="P25" s="16">
        <f t="shared" si="1"/>
        <v>1577280.83</v>
      </c>
    </row>
    <row r="26" spans="1:16" x14ac:dyDescent="0.25">
      <c r="A26" s="4" t="s">
        <v>103</v>
      </c>
      <c r="B26" s="12">
        <v>660000</v>
      </c>
      <c r="C26" s="12">
        <v>660000</v>
      </c>
      <c r="D26" s="16">
        <v>736250.83</v>
      </c>
      <c r="E26" s="16">
        <v>2045810.93</v>
      </c>
      <c r="F26" s="16">
        <v>6274369.7699999996</v>
      </c>
      <c r="G26" s="16">
        <v>974743.41</v>
      </c>
      <c r="H26" s="12">
        <v>1549445.39</v>
      </c>
      <c r="I26" s="12"/>
      <c r="J26" s="12"/>
      <c r="K26" s="29"/>
      <c r="L26" s="26"/>
      <c r="N26" s="26"/>
      <c r="P26" s="16">
        <f t="shared" si="1"/>
        <v>11580620.33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F27" s="16">
        <v>3411798</v>
      </c>
      <c r="G27" s="16">
        <v>3276840</v>
      </c>
      <c r="H27" s="12">
        <v>3380922</v>
      </c>
      <c r="I27" s="12"/>
      <c r="J27" s="12"/>
      <c r="K27" s="26"/>
      <c r="L27" s="26"/>
      <c r="N27" s="26"/>
      <c r="P27" s="16">
        <f t="shared" si="1"/>
        <v>16501645</v>
      </c>
    </row>
    <row r="28" spans="1:16" x14ac:dyDescent="0.25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9050478.9900000002</v>
      </c>
      <c r="G28" s="15">
        <f t="shared" si="4"/>
        <v>7468086.8700000001</v>
      </c>
      <c r="H28" s="15">
        <f t="shared" si="4"/>
        <v>7863385.1399999997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51275250.170000002</v>
      </c>
    </row>
    <row r="29" spans="1:16" x14ac:dyDescent="0.25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F29" s="16">
        <v>0</v>
      </c>
      <c r="G29" s="16">
        <v>0</v>
      </c>
      <c r="H29" s="12">
        <v>0</v>
      </c>
      <c r="I29" s="12"/>
      <c r="J29" s="12"/>
      <c r="K29" s="29"/>
      <c r="L29" s="26"/>
      <c r="N29" s="26"/>
      <c r="P29" s="16">
        <f t="shared" si="1"/>
        <v>1300</v>
      </c>
    </row>
    <row r="30" spans="1:16" x14ac:dyDescent="0.25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F30" s="16">
        <v>2193705</v>
      </c>
      <c r="G30" s="16">
        <v>316097.59999999998</v>
      </c>
      <c r="H30" s="12">
        <v>125</v>
      </c>
      <c r="I30" s="12"/>
      <c r="J30" s="12"/>
      <c r="K30" s="31"/>
      <c r="L30" s="26"/>
      <c r="N30" s="26"/>
      <c r="P30" s="16">
        <f t="shared" si="1"/>
        <v>3805628.2300000004</v>
      </c>
    </row>
    <row r="31" spans="1:16" x14ac:dyDescent="0.25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F31" s="16">
        <v>0</v>
      </c>
      <c r="G31" s="16">
        <v>0</v>
      </c>
      <c r="H31" s="12">
        <v>0</v>
      </c>
      <c r="I31" s="12"/>
      <c r="J31" s="12"/>
      <c r="K31" s="30"/>
      <c r="L31" s="26"/>
      <c r="N31" s="26"/>
      <c r="P31" s="16">
        <f t="shared" si="1"/>
        <v>187918</v>
      </c>
    </row>
    <row r="32" spans="1:16" x14ac:dyDescent="0.25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F32" s="16">
        <v>0</v>
      </c>
      <c r="G32" s="16">
        <v>0</v>
      </c>
      <c r="H32" s="12">
        <v>0</v>
      </c>
      <c r="I32" s="12"/>
      <c r="J32" s="12"/>
      <c r="K32" s="26"/>
      <c r="L32" s="26"/>
      <c r="N32" s="26"/>
      <c r="P32" s="16">
        <f t="shared" si="1"/>
        <v>3153000</v>
      </c>
    </row>
    <row r="33" spans="1:16" x14ac:dyDescent="0.25">
      <c r="A33" s="4" t="s">
        <v>104</v>
      </c>
      <c r="B33" s="12">
        <v>2700000</v>
      </c>
      <c r="C33" s="12">
        <v>2700000</v>
      </c>
      <c r="D33" s="16">
        <v>7534.97</v>
      </c>
      <c r="E33" s="16">
        <v>160577.60000000001</v>
      </c>
      <c r="F33" s="16">
        <v>3633.53</v>
      </c>
      <c r="G33" s="16">
        <v>4045</v>
      </c>
      <c r="H33" s="12">
        <v>129728.49</v>
      </c>
      <c r="I33" s="12"/>
      <c r="J33" s="12"/>
      <c r="K33" s="31"/>
      <c r="L33" s="26"/>
      <c r="N33" s="26"/>
      <c r="P33" s="16">
        <f t="shared" si="1"/>
        <v>305519.58999999997</v>
      </c>
    </row>
    <row r="34" spans="1:16" x14ac:dyDescent="0.25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F34" s="16">
        <v>29972.75</v>
      </c>
      <c r="G34" s="16">
        <v>1142024.8999999999</v>
      </c>
      <c r="H34" s="12">
        <v>3946.18</v>
      </c>
      <c r="I34" s="12"/>
      <c r="J34" s="12"/>
      <c r="K34" s="31"/>
      <c r="L34" s="26"/>
      <c r="N34" s="26"/>
      <c r="P34" s="16">
        <f t="shared" si="1"/>
        <v>1220826.05</v>
      </c>
    </row>
    <row r="35" spans="1:16" x14ac:dyDescent="0.25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F35" s="16">
        <v>5930319.1299999999</v>
      </c>
      <c r="G35" s="16">
        <v>5168632.71</v>
      </c>
      <c r="H35" s="12">
        <v>6740073.21</v>
      </c>
      <c r="I35" s="12"/>
      <c r="J35" s="12"/>
      <c r="K35" s="31"/>
      <c r="L35" s="26"/>
      <c r="N35" s="26"/>
      <c r="P35" s="16">
        <f t="shared" si="1"/>
        <v>38714195.009999998</v>
      </c>
    </row>
    <row r="36" spans="1:16" x14ac:dyDescent="0.25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/>
      <c r="J36" s="12"/>
      <c r="K36" s="26"/>
      <c r="L36" s="26"/>
      <c r="N36" s="26"/>
      <c r="P36" s="16">
        <f t="shared" si="1"/>
        <v>0</v>
      </c>
    </row>
    <row r="37" spans="1:16" x14ac:dyDescent="0.25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F37" s="16">
        <v>892848.58</v>
      </c>
      <c r="G37" s="16">
        <v>837286.66</v>
      </c>
      <c r="H37" s="12">
        <v>989512.26</v>
      </c>
      <c r="I37" s="12"/>
      <c r="J37" s="12"/>
      <c r="K37" s="29"/>
      <c r="L37" s="26"/>
      <c r="N37" s="26"/>
      <c r="P37" s="16">
        <f t="shared" si="1"/>
        <v>3886863.29</v>
      </c>
    </row>
    <row r="38" spans="1:16" x14ac:dyDescent="0.25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289384</v>
      </c>
      <c r="G38" s="15">
        <f t="shared" si="5"/>
        <v>481625</v>
      </c>
      <c r="H38" s="15">
        <f t="shared" si="5"/>
        <v>540517.44999999995</v>
      </c>
      <c r="I38" s="15">
        <f t="shared" si="5"/>
        <v>0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2285639.4500000002</v>
      </c>
    </row>
    <row r="39" spans="1:16" x14ac:dyDescent="0.25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F39" s="16">
        <v>289384</v>
      </c>
      <c r="G39" s="16">
        <v>481625</v>
      </c>
      <c r="H39" s="12">
        <v>540517.44999999995</v>
      </c>
      <c r="I39" s="12"/>
      <c r="J39" s="12"/>
      <c r="K39" s="29"/>
      <c r="L39" s="26"/>
      <c r="N39" s="26"/>
      <c r="P39" s="16">
        <f t="shared" si="1"/>
        <v>2285639.4499999997</v>
      </c>
    </row>
    <row r="40" spans="1:16" x14ac:dyDescent="0.25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/>
      <c r="J40" s="12"/>
      <c r="K40" s="12"/>
      <c r="L40" s="12"/>
      <c r="M40" s="12"/>
      <c r="N40" s="26"/>
      <c r="P40" s="16">
        <f t="shared" si="1"/>
        <v>0</v>
      </c>
    </row>
    <row r="41" spans="1:16" x14ac:dyDescent="0.25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/>
      <c r="J41" s="12"/>
      <c r="K41" s="12"/>
      <c r="L41" s="12"/>
      <c r="M41" s="12"/>
      <c r="N41" s="26"/>
      <c r="P41" s="16">
        <f t="shared" si="1"/>
        <v>0</v>
      </c>
    </row>
    <row r="42" spans="1:16" x14ac:dyDescent="0.25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/>
      <c r="J42" s="12"/>
      <c r="K42" s="12"/>
      <c r="L42" s="12"/>
      <c r="M42" s="12"/>
      <c r="N42" s="12"/>
      <c r="P42" s="16">
        <f t="shared" si="1"/>
        <v>0</v>
      </c>
    </row>
    <row r="43" spans="1:16" x14ac:dyDescent="0.25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/>
      <c r="J43" s="12"/>
      <c r="K43" s="12"/>
      <c r="L43" s="12"/>
      <c r="M43" s="12"/>
      <c r="N43" s="26"/>
      <c r="P43" s="16">
        <f t="shared" si="1"/>
        <v>0</v>
      </c>
    </row>
    <row r="44" spans="1:16" x14ac:dyDescent="0.25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/>
      <c r="J44" s="12"/>
      <c r="K44" s="12"/>
      <c r="L44" s="12"/>
      <c r="M44" s="12"/>
      <c r="N44" s="26"/>
      <c r="P44" s="16">
        <f t="shared" si="1"/>
        <v>0</v>
      </c>
    </row>
    <row r="45" spans="1:16" x14ac:dyDescent="0.25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/>
      <c r="J45" s="12"/>
      <c r="K45" s="12"/>
      <c r="L45" s="12"/>
      <c r="M45" s="12"/>
      <c r="N45" s="26"/>
      <c r="P45" s="16">
        <f t="shared" si="1"/>
        <v>0</v>
      </c>
    </row>
    <row r="46" spans="1:16" x14ac:dyDescent="0.25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 x14ac:dyDescent="0.25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5">
        <f t="shared" ref="I47" si="6">+I48+I49+I50+I51+I52+I53+I54+I55</f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 x14ac:dyDescent="0.25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/>
      <c r="I48" s="12"/>
      <c r="J48" s="12"/>
      <c r="K48" s="12"/>
      <c r="L48" s="12"/>
      <c r="M48" s="12"/>
      <c r="N48" s="26"/>
      <c r="P48" s="16">
        <f t="shared" si="1"/>
        <v>0</v>
      </c>
    </row>
    <row r="49" spans="1:16" x14ac:dyDescent="0.25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/>
      <c r="J49" s="12"/>
      <c r="K49" s="12"/>
      <c r="L49" s="12"/>
      <c r="M49" s="12"/>
      <c r="N49" s="26"/>
      <c r="P49" s="16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/>
      <c r="J50" s="12"/>
      <c r="K50" s="12"/>
      <c r="L50" s="12"/>
      <c r="M50" s="12"/>
      <c r="N50" s="26"/>
      <c r="P50" s="16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/>
      <c r="J51" s="12"/>
      <c r="K51" s="12"/>
      <c r="L51" s="12"/>
      <c r="M51" s="12"/>
      <c r="N51" s="26"/>
      <c r="P51" s="16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/>
      <c r="J52" s="12"/>
      <c r="K52" s="12"/>
      <c r="L52" s="12"/>
      <c r="M52" s="12"/>
      <c r="N52" s="26"/>
      <c r="P52" s="16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/>
      <c r="J53" s="12"/>
      <c r="K53" s="12"/>
      <c r="L53" s="12"/>
      <c r="M53" s="12"/>
      <c r="N53" s="26"/>
      <c r="P53" s="16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7">+D55+D56+D57+D58+D59+D60+D61+D62+D63</f>
        <v>0</v>
      </c>
      <c r="E54" s="13">
        <f t="shared" si="7"/>
        <v>127524.96</v>
      </c>
      <c r="F54" s="13">
        <f t="shared" si="7"/>
        <v>0</v>
      </c>
      <c r="G54" s="13">
        <f t="shared" si="7"/>
        <v>1200</v>
      </c>
      <c r="H54" s="13">
        <f t="shared" si="7"/>
        <v>0</v>
      </c>
      <c r="I54" s="13">
        <f t="shared" si="7"/>
        <v>0</v>
      </c>
      <c r="J54" s="13">
        <f t="shared" si="7"/>
        <v>0</v>
      </c>
      <c r="K54" s="13">
        <f t="shared" si="7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8">+N55+N56+N57+N58+N59+N60+N61+N62+N63</f>
        <v>0</v>
      </c>
      <c r="O54" s="13">
        <f t="shared" si="8"/>
        <v>0</v>
      </c>
      <c r="P54" s="15">
        <f>+O54+N54+M54+L54+K54+J54+I54+H54+G54+F54+E54+D54</f>
        <v>128724.96</v>
      </c>
    </row>
    <row r="55" spans="1:16" x14ac:dyDescent="0.25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F55" s="16">
        <v>0</v>
      </c>
      <c r="G55" s="16">
        <v>0</v>
      </c>
      <c r="H55" s="12">
        <v>0</v>
      </c>
      <c r="I55" s="12"/>
      <c r="J55" s="12"/>
      <c r="K55" s="12"/>
      <c r="L55" s="26"/>
      <c r="N55" s="26"/>
      <c r="P55" s="16">
        <f t="shared" si="1"/>
        <v>127524.96</v>
      </c>
    </row>
    <row r="56" spans="1:16" x14ac:dyDescent="0.25">
      <c r="A56" s="4" t="s">
        <v>105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1200</v>
      </c>
      <c r="H56" s="12">
        <v>0</v>
      </c>
      <c r="I56" s="12"/>
      <c r="J56" s="12"/>
      <c r="K56" s="12"/>
      <c r="L56" s="26"/>
      <c r="M56" s="26"/>
      <c r="N56" s="26"/>
      <c r="O56" s="26"/>
      <c r="P56" s="16">
        <f t="shared" si="1"/>
        <v>1200</v>
      </c>
    </row>
    <row r="57" spans="1:16" x14ac:dyDescent="0.25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/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 x14ac:dyDescent="0.25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>
        <v>0</v>
      </c>
      <c r="I58" s="12"/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 x14ac:dyDescent="0.25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/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 x14ac:dyDescent="0.25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0</v>
      </c>
      <c r="I60" s="12"/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/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0</v>
      </c>
      <c r="G62" s="16">
        <v>0</v>
      </c>
      <c r="H62" s="12">
        <v>0</v>
      </c>
      <c r="I62" s="12"/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 x14ac:dyDescent="0.25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/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 x14ac:dyDescent="0.25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9">+G65+G66+G67+G68</f>
        <v>0</v>
      </c>
      <c r="H64" s="15">
        <f t="shared" si="9"/>
        <v>0</v>
      </c>
      <c r="I64" s="15">
        <f t="shared" si="9"/>
        <v>0</v>
      </c>
      <c r="J64" s="15">
        <f t="shared" si="9"/>
        <v>0</v>
      </c>
      <c r="K64" s="15">
        <f t="shared" si="9"/>
        <v>0</v>
      </c>
      <c r="L64" s="15">
        <f t="shared" si="9"/>
        <v>0</v>
      </c>
      <c r="M64" s="15">
        <f t="shared" ref="M64:N64" si="10">+M65+M66+M67+M68</f>
        <v>0</v>
      </c>
      <c r="N64" s="15">
        <f t="shared" si="10"/>
        <v>0</v>
      </c>
      <c r="O64" s="15">
        <v>0</v>
      </c>
      <c r="P64" s="15">
        <f>+O64+N64+M64+L64+K64+J64+I64+H64+G64+F64+E64+D64</f>
        <v>0</v>
      </c>
    </row>
    <row r="65" spans="1:16" x14ac:dyDescent="0.25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F65" s="16">
        <v>0</v>
      </c>
      <c r="G65" s="16">
        <v>0</v>
      </c>
      <c r="H65" s="12">
        <v>0</v>
      </c>
      <c r="I65" s="12"/>
      <c r="J65" s="12"/>
      <c r="K65" s="26"/>
      <c r="L65" s="26"/>
      <c r="M65" s="26"/>
      <c r="N65" s="26"/>
      <c r="P65" s="16">
        <f t="shared" si="1"/>
        <v>0</v>
      </c>
    </row>
    <row r="66" spans="1:16" x14ac:dyDescent="0.25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/>
      <c r="J66" s="12"/>
      <c r="K66" s="26"/>
      <c r="L66" s="26"/>
      <c r="M66" s="26"/>
      <c r="N66" s="26"/>
      <c r="P66" s="16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/>
      <c r="J67" s="12"/>
      <c r="K67" s="26"/>
      <c r="L67" s="26"/>
      <c r="M67" s="26"/>
      <c r="N67" s="26"/>
      <c r="P67" s="16">
        <f t="shared" si="1"/>
        <v>0</v>
      </c>
    </row>
    <row r="68" spans="1:16" x14ac:dyDescent="0.25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/>
      <c r="J68" s="12"/>
      <c r="K68" s="26"/>
      <c r="L68" s="26"/>
      <c r="M68" s="26"/>
      <c r="N68" s="26"/>
      <c r="P68" s="16">
        <f t="shared" si="1"/>
        <v>0</v>
      </c>
    </row>
    <row r="69" spans="1:16" x14ac:dyDescent="0.25">
      <c r="A69" s="3" t="s">
        <v>58</v>
      </c>
      <c r="B69" s="15">
        <f>+B70+B71+B72</f>
        <v>1920000</v>
      </c>
      <c r="C69" s="15">
        <f t="shared" ref="C69" si="11">+C70+C71+C72</f>
        <v>1920000</v>
      </c>
      <c r="D69" s="15">
        <f t="shared" ref="D69:K69" si="12">+D70+D71+D72</f>
        <v>160000</v>
      </c>
      <c r="E69" s="15">
        <f t="shared" si="12"/>
        <v>0</v>
      </c>
      <c r="F69" s="15">
        <f t="shared" si="12"/>
        <v>0</v>
      </c>
      <c r="G69" s="15">
        <f t="shared" si="12"/>
        <v>0</v>
      </c>
      <c r="H69" s="15">
        <f t="shared" si="12"/>
        <v>0</v>
      </c>
      <c r="I69" s="15">
        <f t="shared" si="12"/>
        <v>0</v>
      </c>
      <c r="J69" s="15">
        <f t="shared" si="12"/>
        <v>0</v>
      </c>
      <c r="K69" s="15">
        <f t="shared" si="12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2">
        <v>0</v>
      </c>
      <c r="I70" s="12">
        <v>0</v>
      </c>
      <c r="J70" s="12">
        <v>0</v>
      </c>
      <c r="K70" s="12"/>
      <c r="L70" s="26"/>
      <c r="M70" s="26"/>
      <c r="N70" s="26"/>
      <c r="P70" s="16">
        <f t="shared" si="1"/>
        <v>0</v>
      </c>
    </row>
    <row r="71" spans="1:16" x14ac:dyDescent="0.25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2">
        <v>0</v>
      </c>
      <c r="I71" s="12">
        <v>0</v>
      </c>
      <c r="J71" s="12">
        <v>0</v>
      </c>
      <c r="K71" s="12"/>
      <c r="L71" s="26"/>
      <c r="M71" s="26"/>
      <c r="N71" s="26"/>
      <c r="P71" s="16">
        <f t="shared" si="1"/>
        <v>0</v>
      </c>
    </row>
    <row r="72" spans="1:16" x14ac:dyDescent="0.25">
      <c r="A72" s="14" t="s">
        <v>97</v>
      </c>
      <c r="B72" s="12">
        <v>1920000</v>
      </c>
      <c r="C72" s="12">
        <v>1920000</v>
      </c>
      <c r="D72" s="16">
        <v>160000</v>
      </c>
      <c r="F72" s="16">
        <v>0</v>
      </c>
      <c r="G72" s="16">
        <v>0</v>
      </c>
      <c r="H72" s="12">
        <v>0</v>
      </c>
      <c r="I72" s="12">
        <v>0</v>
      </c>
      <c r="J72" s="12">
        <v>0</v>
      </c>
      <c r="K72" s="26"/>
      <c r="L72" s="26"/>
      <c r="N72" s="26"/>
      <c r="P72" s="16">
        <f t="shared" si="1"/>
        <v>160000</v>
      </c>
    </row>
    <row r="73" spans="1:16" s="23" customFormat="1" x14ac:dyDescent="0.25">
      <c r="A73" s="3" t="s">
        <v>61</v>
      </c>
      <c r="B73" s="15">
        <f>+B74+B75+B76</f>
        <v>0</v>
      </c>
      <c r="C73" s="15">
        <f t="shared" ref="C73" si="13">+C74+C75+C76</f>
        <v>0</v>
      </c>
      <c r="D73" s="15">
        <f>+D74+D75+D76</f>
        <v>0</v>
      </c>
      <c r="E73" s="15">
        <v>0</v>
      </c>
      <c r="F73" s="15">
        <v>0</v>
      </c>
      <c r="G73" s="15">
        <f t="shared" ref="G73" si="14">+G74+G75+G76</f>
        <v>0</v>
      </c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 x14ac:dyDescent="0.25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 x14ac:dyDescent="0.25">
      <c r="A77" s="1" t="s">
        <v>69</v>
      </c>
      <c r="B77" s="15">
        <f>+B78+B79+B80+B81+B82</f>
        <v>0</v>
      </c>
      <c r="C77" s="15">
        <f t="shared" ref="C77:O77" si="15">+C78+C79+C80+C81+C82</f>
        <v>0</v>
      </c>
      <c r="D77" s="15">
        <f t="shared" si="15"/>
        <v>0</v>
      </c>
      <c r="E77" s="15">
        <f t="shared" si="15"/>
        <v>0</v>
      </c>
      <c r="F77" s="15">
        <f t="shared" si="15"/>
        <v>0</v>
      </c>
      <c r="G77" s="15">
        <f t="shared" si="15"/>
        <v>0</v>
      </c>
      <c r="H77" s="24">
        <f>+H78+H79+H80+H81+H82</f>
        <v>0</v>
      </c>
      <c r="I77" s="24">
        <f>+I78+I79+I80+I81+I82</f>
        <v>0</v>
      </c>
      <c r="J77" s="24">
        <f>+J78+J79+J80+J82</f>
        <v>0</v>
      </c>
      <c r="K77" s="24">
        <f>+K78+K79+K80+K81+K82</f>
        <v>0</v>
      </c>
      <c r="L77" s="24">
        <f>+L78+L79+L80+L81+L82</f>
        <v>0</v>
      </c>
      <c r="M77" s="15">
        <f t="shared" si="15"/>
        <v>0</v>
      </c>
      <c r="N77" s="24">
        <f>+N78+N79+N80+N81+N82</f>
        <v>0</v>
      </c>
      <c r="O77" s="15">
        <f t="shared" si="15"/>
        <v>0</v>
      </c>
      <c r="P77" s="15">
        <f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 t="shared" ref="C78" si="16">+C79+C80</f>
        <v>0</v>
      </c>
      <c r="D78" s="15">
        <f>+D79+D80</f>
        <v>0</v>
      </c>
      <c r="E78" s="15">
        <f t="shared" ref="E78" si="17">+E79+E80+E81</f>
        <v>0</v>
      </c>
      <c r="F78" s="15">
        <f t="shared" ref="F78" si="18">+F79+F80</f>
        <v>0</v>
      </c>
      <c r="G78" s="15">
        <f t="shared" ref="G78" si="19">+G79+G80</f>
        <v>0</v>
      </c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 x14ac:dyDescent="0.25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 x14ac:dyDescent="0.25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 x14ac:dyDescent="0.25">
      <c r="A81" s="3" t="s">
        <v>73</v>
      </c>
      <c r="B81" s="15">
        <f>+B82+B83</f>
        <v>0</v>
      </c>
      <c r="C81" s="15">
        <f t="shared" ref="C81" si="20">+C82+C83</f>
        <v>0</v>
      </c>
      <c r="D81" s="15">
        <f>+D82+D83</f>
        <v>0</v>
      </c>
      <c r="E81" s="15">
        <v>0</v>
      </c>
      <c r="F81" s="15">
        <v>0</v>
      </c>
      <c r="G81" s="15">
        <v>0</v>
      </c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 x14ac:dyDescent="0.25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 x14ac:dyDescent="0.25">
      <c r="A84" s="3" t="s">
        <v>76</v>
      </c>
      <c r="B84" s="15">
        <f>+B85</f>
        <v>0</v>
      </c>
      <c r="C84" s="15">
        <f t="shared" ref="C84" si="21">+C85</f>
        <v>0</v>
      </c>
      <c r="D84" s="15">
        <f>+D85</f>
        <v>0</v>
      </c>
      <c r="E84" s="15">
        <v>0</v>
      </c>
      <c r="F84" s="15">
        <v>0</v>
      </c>
      <c r="G84" s="15">
        <v>0</v>
      </c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 x14ac:dyDescent="0.25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 x14ac:dyDescent="0.25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>+F69+F54+F38+F28+F18+F12+F64</f>
        <v>243238847.33999997</v>
      </c>
      <c r="G86" s="19">
        <f>+G69+G54+G38+G28+G18+G12+G64</f>
        <v>129944630.64000002</v>
      </c>
      <c r="H86" s="19">
        <f>+H69+H54+H38+H28+H18+H12+H64</f>
        <v>131666036.91999999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778294894.13</v>
      </c>
    </row>
    <row r="87" spans="1:16" x14ac:dyDescent="0.25">
      <c r="H87" s="12"/>
      <c r="I87" s="12"/>
      <c r="J87" s="12"/>
      <c r="K87" s="26"/>
      <c r="L87" s="26"/>
    </row>
    <row r="88" spans="1:16" x14ac:dyDescent="0.25">
      <c r="H88" s="25"/>
      <c r="I88" s="13"/>
    </row>
    <row r="92" spans="1:16" ht="21.75" thickBot="1" x14ac:dyDescent="0.4">
      <c r="A92" s="36" t="s">
        <v>111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 x14ac:dyDescent="0.35">
      <c r="A93" s="35" t="s">
        <v>100</v>
      </c>
      <c r="G93" s="34"/>
      <c r="H93" s="34"/>
      <c r="I93" s="34"/>
      <c r="J93" s="34"/>
    </row>
    <row r="94" spans="1:16" ht="30.75" thickBot="1" x14ac:dyDescent="0.3">
      <c r="A94" s="32" t="s">
        <v>101</v>
      </c>
    </row>
    <row r="95" spans="1:16" ht="60.75" thickBot="1" x14ac:dyDescent="0.3">
      <c r="A95" s="33" t="s">
        <v>102</v>
      </c>
    </row>
    <row r="103" spans="4:4" x14ac:dyDescent="0.25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 x14ac:dyDescent="0.25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 x14ac:dyDescent="0.2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 x14ac:dyDescent="0.25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FRANCHESCA M. TRONCOSO REYES</cp:lastModifiedBy>
  <cp:lastPrinted>2023-06-06T15:20:56Z</cp:lastPrinted>
  <dcterms:created xsi:type="dcterms:W3CDTF">2021-07-29T18:58:50Z</dcterms:created>
  <dcterms:modified xsi:type="dcterms:W3CDTF">2023-06-06T17:40:10Z</dcterms:modified>
</cp:coreProperties>
</file>