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CANP-Cambio Patrimonio" sheetId="1" r:id="rId1"/>
  </sheets>
  <externalReferences>
    <externalReference r:id="rId2"/>
    <externalReference r:id="rId3"/>
  </externalReferences>
  <definedNames>
    <definedName name="_xlnm._FilterDatabase" localSheetId="0" hidden="1">'ECANP-Cambio Patrimonio'!$C$8:$O$47</definedName>
    <definedName name="_xlnm.Print_Area" localSheetId="0">'ECANP-Cambio Patrimonio'!$B$2:$M$47</definedName>
  </definedNames>
  <calcPr calcId="124519"/>
</workbook>
</file>

<file path=xl/calcChain.xml><?xml version="1.0" encoding="utf-8"?>
<calcChain xmlns="http://schemas.openxmlformats.org/spreadsheetml/2006/main">
  <c r="M9" i="1"/>
  <c r="M14" s="1"/>
  <c r="M21" s="1"/>
  <c r="M10"/>
  <c r="M11"/>
  <c r="M12"/>
  <c r="M13"/>
  <c r="E14"/>
  <c r="G14"/>
  <c r="I14"/>
  <c r="I21" s="1"/>
  <c r="K14"/>
  <c r="M16"/>
  <c r="M17"/>
  <c r="M18"/>
  <c r="M19"/>
  <c r="K20"/>
  <c r="M20"/>
  <c r="E21"/>
  <c r="G21"/>
  <c r="K21"/>
  <c r="C24"/>
</calcChain>
</file>

<file path=xl/sharedStrings.xml><?xml version="1.0" encoding="utf-8"?>
<sst xmlns="http://schemas.openxmlformats.org/spreadsheetml/2006/main" count="23" uniqueCount="19">
  <si>
    <t>Saldo al 31 de Diciembre de 2022</t>
  </si>
  <si>
    <t>Resultado del período</t>
  </si>
  <si>
    <t xml:space="preserve">Ajuste al patrimonio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</si>
  <si>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</si>
  <si>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Efecto del gasto de depreciación de los activos revaluados</t>
  </si>
  <si>
    <t>Revaluación de Propiedad, planta y equipo</t>
  </si>
  <si>
    <t>Cambio en políticas contables</t>
  </si>
  <si>
    <t xml:space="preserve"> </t>
  </si>
  <si>
    <t>Saldo al 31 de diciembre de 2021</t>
  </si>
  <si>
    <t>Saldo al 31 de diciembre de 2020</t>
  </si>
  <si>
    <t>Total Activos Netos / Patrimonio</t>
  </si>
  <si>
    <t>Resultados Acumulados</t>
  </si>
  <si>
    <t>Revaluación</t>
  </si>
  <si>
    <t>Cambios en Políticas Contables</t>
  </si>
  <si>
    <t>Capital Aportado</t>
  </si>
  <si>
    <t>(Valores en RD$)</t>
  </si>
  <si>
    <t>Del ejercicio terminado al 31 de Diciembre de 2022 y 2021</t>
  </si>
  <si>
    <t>Estado de Cambio de Activo / Patrimonio</t>
  </si>
  <si>
    <t>DIRECCION NACIONAL DE CONTROL DE DROGAS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</si>
</sst>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.0000000000_);_(* \(#,##0.0000000000\);_(* &quot;-&quot;_);_(@_)"/>
    <numFmt numFmtId="165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2" fillId="0" borderId="5" xfId="1" applyFon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4" xfId="1" applyFont="1" applyFill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43" fontId="5" fillId="0" borderId="5" xfId="1" applyFont="1" applyBorder="1" applyAlignment="1">
      <alignment horizontal="left" vertical="center" indent="4"/>
    </xf>
    <xf numFmtId="0" fontId="3" fillId="0" borderId="5" xfId="0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0" borderId="5" xfId="1" applyFont="1" applyBorder="1" applyAlignment="1">
      <alignment horizontal="left" vertical="center" indent="5"/>
    </xf>
    <xf numFmtId="43" fontId="2" fillId="0" borderId="5" xfId="1" applyFont="1" applyBorder="1" applyAlignment="1"/>
    <xf numFmtId="0" fontId="2" fillId="0" borderId="5" xfId="0" applyFont="1" applyBorder="1" applyAlignment="1">
      <alignment vertical="center" wrapText="1"/>
    </xf>
    <xf numFmtId="43" fontId="2" fillId="0" borderId="0" xfId="1" applyFont="1" applyAlignment="1">
      <alignment vertical="center"/>
    </xf>
    <xf numFmtId="43" fontId="2" fillId="0" borderId="4" xfId="1" applyFont="1" applyBorder="1" applyAlignment="1"/>
    <xf numFmtId="0" fontId="2" fillId="0" borderId="5" xfId="0" applyFont="1" applyBorder="1" applyAlignment="1">
      <alignment wrapText="1"/>
    </xf>
    <xf numFmtId="0" fontId="2" fillId="0" borderId="6" xfId="0" applyFont="1" applyBorder="1"/>
    <xf numFmtId="43" fontId="3" fillId="0" borderId="4" xfId="1" applyFont="1" applyBorder="1" applyAlignment="1">
      <alignment vertical="center"/>
    </xf>
    <xf numFmtId="43" fontId="3" fillId="0" borderId="5" xfId="1" applyFont="1" applyBorder="1" applyAlignment="1">
      <alignment horizontal="left" vertical="center" indent="5"/>
    </xf>
    <xf numFmtId="43" fontId="3" fillId="0" borderId="5" xfId="1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 indent="4"/>
    </xf>
    <xf numFmtId="0" fontId="2" fillId="0" borderId="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2">
    <cellStyle name="Comma_Hoja de trabajo flujo 2007" xfId="2"/>
    <cellStyle name="Millares" xfId="1" builtinId="3"/>
    <cellStyle name="Millares 2" xfId="3"/>
    <cellStyle name="Millares 3" xfId="4"/>
    <cellStyle name="Millares 3 2" xfId="5"/>
    <cellStyle name="Millares 4" xfId="6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2"/>
    <cellStyle name="Normal 3" xfId="13"/>
    <cellStyle name="Normal 4" xfId="14"/>
    <cellStyle name="Normal 4 2" xfId="15"/>
    <cellStyle name="Normal 5" xfId="16"/>
    <cellStyle name="Normal 6" xfId="17"/>
    <cellStyle name="Normal 7" xfId="18"/>
    <cellStyle name="Porcentual 2" xfId="19"/>
    <cellStyle name="Porcentual 3" xfId="20"/>
    <cellStyle name="Porcentual 4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889539</xdr:colOff>
      <xdr:row>1</xdr:row>
      <xdr:rowOff>95250</xdr:rowOff>
    </xdr:from>
    <xdr:to>
      <xdr:col>6</xdr:col>
      <xdr:colOff>494839</xdr:colOff>
      <xdr:row>2</xdr:row>
      <xdr:rowOff>8217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3714" y="285750"/>
          <a:ext cx="1253125" cy="10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Rendi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&#243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ERF-Rendimiento Financiero"/>
    </sheetNames>
    <sheetDataSet>
      <sheetData sheetId="0">
        <row r="5">
          <cell r="B5" t="str">
            <v>Del ejercicio terminado al 31 de Diciembre del 2022 y 2021</v>
          </cell>
        </row>
        <row r="29">
          <cell r="E29">
            <v>-203469137.58999991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4">
          <cell r="A64" t="str">
            <v>Las notas en las páginas 7 a 20 son parte integral de estos Estados Financieros.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topLeftCell="A37" workbookViewId="0">
      <selection activeCell="K45" sqref="K45"/>
    </sheetView>
  </sheetViews>
  <sheetFormatPr baseColWidth="10" defaultColWidth="11.42578125" defaultRowHeight="15"/>
  <cols>
    <col min="1" max="1" width="3.7109375" style="2" customWidth="1"/>
    <col min="2" max="2" width="1.28515625" style="2" customWidth="1"/>
    <col min="3" max="3" width="36.140625" style="2" customWidth="1"/>
    <col min="4" max="4" width="1.7109375" style="2" customWidth="1"/>
    <col min="5" max="5" width="15.5703125" style="3" bestFit="1" customWidth="1"/>
    <col min="6" max="6" width="1.7109375" style="3" customWidth="1"/>
    <col min="7" max="7" width="11.5703125" style="3" bestFit="1" customWidth="1"/>
    <col min="8" max="8" width="1.7109375" style="3" customWidth="1"/>
    <col min="9" max="9" width="11.42578125" style="3" bestFit="1" customWidth="1"/>
    <col min="10" max="10" width="1.7109375" style="3" customWidth="1"/>
    <col min="11" max="11" width="16.85546875" style="2" bestFit="1" customWidth="1"/>
    <col min="12" max="12" width="1.7109375" style="2" customWidth="1"/>
    <col min="13" max="13" width="16.85546875" style="2" bestFit="1" customWidth="1"/>
    <col min="14" max="14" width="3.7109375" style="2" customWidth="1"/>
    <col min="15" max="15" width="17.42578125" style="2" customWidth="1"/>
    <col min="16" max="16384" width="11.42578125" style="1"/>
  </cols>
  <sheetData>
    <row r="1" spans="1:15" ht="15.75" thickBot="1"/>
    <row r="2" spans="1:15" ht="67.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5" ht="15.75">
      <c r="B3" s="47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5" ht="15.75">
      <c r="B4" s="47" t="s">
        <v>17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5" ht="15.75">
      <c r="B5" s="47" t="s">
        <v>16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5" ht="15.75">
      <c r="B6" s="47" t="s">
        <v>15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5">
      <c r="A7" s="5"/>
      <c r="B7" s="43"/>
      <c r="C7" s="40"/>
      <c r="D7" s="40"/>
      <c r="E7" s="41"/>
      <c r="F7" s="41"/>
      <c r="G7" s="41"/>
      <c r="H7" s="42"/>
      <c r="I7" s="41"/>
      <c r="J7" s="41"/>
      <c r="K7" s="5"/>
      <c r="L7" s="40"/>
      <c r="M7" s="39"/>
    </row>
    <row r="8" spans="1:15" ht="45">
      <c r="B8" s="15"/>
      <c r="C8" s="14"/>
      <c r="D8" s="14"/>
      <c r="E8" s="37" t="s">
        <v>14</v>
      </c>
      <c r="F8" s="36"/>
      <c r="G8" s="37" t="s">
        <v>13</v>
      </c>
      <c r="H8" s="38"/>
      <c r="I8" s="37" t="s">
        <v>12</v>
      </c>
      <c r="J8" s="36"/>
      <c r="K8" s="37" t="s">
        <v>11</v>
      </c>
      <c r="L8" s="36"/>
      <c r="M8" s="35" t="s">
        <v>10</v>
      </c>
    </row>
    <row r="9" spans="1:15">
      <c r="B9" s="15"/>
      <c r="C9" s="14" t="s">
        <v>9</v>
      </c>
      <c r="D9" s="14"/>
      <c r="E9" s="26">
        <v>80104785.280000001</v>
      </c>
      <c r="F9" s="25"/>
      <c r="G9" s="26">
        <v>0</v>
      </c>
      <c r="H9" s="12"/>
      <c r="I9" s="26">
        <v>0</v>
      </c>
      <c r="J9" s="25"/>
      <c r="K9" s="12">
        <v>610238129.21000004</v>
      </c>
      <c r="L9" s="12"/>
      <c r="M9" s="11">
        <f>SUM(E9,G9,I9,K9)</f>
        <v>690342914.49000001</v>
      </c>
      <c r="N9" s="4"/>
      <c r="O9" s="4"/>
    </row>
    <row r="10" spans="1:15" customFormat="1">
      <c r="A10" s="3"/>
      <c r="B10" s="31"/>
      <c r="C10" s="14" t="s">
        <v>6</v>
      </c>
      <c r="D10" s="14"/>
      <c r="E10" s="26">
        <v>0</v>
      </c>
      <c r="F10" s="25"/>
      <c r="G10" s="26">
        <v>0</v>
      </c>
      <c r="H10" s="12"/>
      <c r="I10" s="26"/>
      <c r="J10" s="25"/>
      <c r="K10" s="26"/>
      <c r="L10" s="12"/>
      <c r="M10" s="29">
        <f>SUM(E10,G10,I10,K10)</f>
        <v>0</v>
      </c>
      <c r="N10" s="3"/>
      <c r="O10" s="3"/>
    </row>
    <row r="11" spans="1:15" customFormat="1">
      <c r="A11" s="3"/>
      <c r="B11" s="31"/>
      <c r="C11" s="14" t="s">
        <v>5</v>
      </c>
      <c r="D11" s="14"/>
      <c r="E11" s="26">
        <v>0</v>
      </c>
      <c r="F11" s="25"/>
      <c r="G11" s="26"/>
      <c r="H11" s="12"/>
      <c r="I11" s="26">
        <v>0</v>
      </c>
      <c r="J11" s="25"/>
      <c r="K11" s="26"/>
      <c r="L11" s="12"/>
      <c r="M11" s="29">
        <f>SUM(E11,G11,I11,K11)</f>
        <v>0</v>
      </c>
      <c r="N11" s="3"/>
      <c r="O11" s="3"/>
    </row>
    <row r="12" spans="1:15">
      <c r="B12" s="15"/>
      <c r="C12" s="14" t="s">
        <v>2</v>
      </c>
      <c r="D12" s="14"/>
      <c r="E12" s="26">
        <v>0</v>
      </c>
      <c r="F12" s="25"/>
      <c r="G12" s="26"/>
      <c r="H12" s="12"/>
      <c r="I12" s="26"/>
      <c r="J12" s="25"/>
      <c r="K12" s="12"/>
      <c r="L12" s="12"/>
      <c r="M12" s="11">
        <f>SUM(E12,G12,I12,K12)</f>
        <v>0</v>
      </c>
      <c r="O12" s="4"/>
    </row>
    <row r="13" spans="1:15">
      <c r="B13" s="15"/>
      <c r="C13" s="14" t="s">
        <v>1</v>
      </c>
      <c r="D13" s="14"/>
      <c r="E13" s="26">
        <v>0</v>
      </c>
      <c r="F13" s="25"/>
      <c r="G13" s="26"/>
      <c r="H13" s="12"/>
      <c r="I13" s="26"/>
      <c r="J13" s="25"/>
      <c r="K13" s="12">
        <v>53404186.549999997</v>
      </c>
      <c r="L13" s="12"/>
      <c r="M13" s="11">
        <f>SUM(E13,G13,I13,K13)</f>
        <v>53404186.549999997</v>
      </c>
      <c r="O13" s="4"/>
    </row>
    <row r="14" spans="1:15">
      <c r="B14" s="15"/>
      <c r="C14" s="23" t="s">
        <v>8</v>
      </c>
      <c r="D14" s="23"/>
      <c r="E14" s="34">
        <f>SUM(E9:E13)</f>
        <v>80104785.280000001</v>
      </c>
      <c r="F14" s="33"/>
      <c r="G14" s="34">
        <f>SUM(G9:G13)</f>
        <v>0</v>
      </c>
      <c r="H14" s="21"/>
      <c r="I14" s="34">
        <f>SUM(I9:I13)</f>
        <v>0</v>
      </c>
      <c r="J14" s="33"/>
      <c r="K14" s="21">
        <f>SUM(K9:K13)</f>
        <v>663642315.75999999</v>
      </c>
      <c r="L14" s="21"/>
      <c r="M14" s="32">
        <f>SUM(M9:M13)</f>
        <v>743747101.03999996</v>
      </c>
    </row>
    <row r="15" spans="1:15">
      <c r="B15" s="15"/>
      <c r="C15" s="14" t="s">
        <v>7</v>
      </c>
      <c r="D15" s="14"/>
      <c r="E15" s="13"/>
      <c r="F15" s="13"/>
      <c r="G15" s="13"/>
      <c r="H15" s="12"/>
      <c r="I15" s="13"/>
      <c r="J15" s="13"/>
      <c r="K15" s="12"/>
      <c r="L15" s="12"/>
      <c r="M15" s="11"/>
    </row>
    <row r="16" spans="1:15" customFormat="1">
      <c r="A16" s="3"/>
      <c r="B16" s="31"/>
      <c r="C16" s="27" t="s">
        <v>6</v>
      </c>
      <c r="D16" s="14"/>
      <c r="E16" s="26">
        <v>0</v>
      </c>
      <c r="F16" s="25"/>
      <c r="G16" s="26">
        <v>0</v>
      </c>
      <c r="H16" s="12"/>
      <c r="I16" s="26"/>
      <c r="J16" s="25"/>
      <c r="K16" s="26"/>
      <c r="L16" s="12"/>
      <c r="M16" s="29">
        <f>SUM(E16,G16,I16,K16)</f>
        <v>0</v>
      </c>
      <c r="N16" s="3"/>
      <c r="O16" s="3"/>
    </row>
    <row r="17" spans="1:18" customFormat="1" ht="30">
      <c r="A17" s="3"/>
      <c r="B17" s="31"/>
      <c r="C17" s="27" t="s">
        <v>5</v>
      </c>
      <c r="D17" s="14"/>
      <c r="E17" s="26">
        <v>0</v>
      </c>
      <c r="F17" s="25"/>
      <c r="G17" s="26"/>
      <c r="H17" s="12"/>
      <c r="I17" s="26">
        <v>0</v>
      </c>
      <c r="J17" s="25"/>
      <c r="K17" s="26"/>
      <c r="L17" s="12"/>
      <c r="M17" s="29">
        <f>SUM(E17,G17,I17,K17)</f>
        <v>0</v>
      </c>
      <c r="N17" s="3"/>
      <c r="O17" s="3"/>
    </row>
    <row r="18" spans="1:18" customFormat="1" ht="30">
      <c r="A18" s="3"/>
      <c r="B18" s="31"/>
      <c r="C18" s="30" t="s">
        <v>4</v>
      </c>
      <c r="D18" s="14"/>
      <c r="E18" s="26">
        <v>0</v>
      </c>
      <c r="F18" s="25"/>
      <c r="G18" s="26"/>
      <c r="H18" s="12"/>
      <c r="I18" s="26">
        <v>0</v>
      </c>
      <c r="J18" s="25"/>
      <c r="K18" s="26">
        <v>0</v>
      </c>
      <c r="L18" s="12"/>
      <c r="M18" s="29">
        <f>SUM(E18,G18,I18,K18)</f>
        <v>0</v>
      </c>
      <c r="N18" s="3"/>
      <c r="O18" s="3"/>
      <c r="P18" t="s">
        <v>3</v>
      </c>
    </row>
    <row r="19" spans="1:18">
      <c r="B19" s="15"/>
      <c r="C19" s="27" t="s">
        <v>2</v>
      </c>
      <c r="D19" s="14"/>
      <c r="E19" s="26">
        <v>0</v>
      </c>
      <c r="F19" s="25"/>
      <c r="G19" s="26"/>
      <c r="H19" s="12"/>
      <c r="I19" s="26"/>
      <c r="J19" s="25"/>
      <c r="K19" s="12">
        <v>0</v>
      </c>
      <c r="L19" s="12"/>
      <c r="M19" s="11">
        <f>SUM(E19,G19,I19,K19)</f>
        <v>0</v>
      </c>
      <c r="O19" s="28"/>
    </row>
    <row r="20" spans="1:18">
      <c r="B20" s="15"/>
      <c r="C20" s="27" t="s">
        <v>1</v>
      </c>
      <c r="D20" s="14"/>
      <c r="E20" s="26">
        <v>0</v>
      </c>
      <c r="F20" s="25"/>
      <c r="G20" s="26"/>
      <c r="H20" s="12"/>
      <c r="I20" s="26"/>
      <c r="J20" s="25"/>
      <c r="K20" s="24">
        <f>'[1] ERF-Rendimiento Financiero'!E29</f>
        <v>-203469137.58999991</v>
      </c>
      <c r="L20" s="12"/>
      <c r="M20" s="11">
        <f>SUM(E20,G20,I20,K20)</f>
        <v>-203469137.58999991</v>
      </c>
    </row>
    <row r="21" spans="1:18">
      <c r="B21" s="16"/>
      <c r="C21" s="23" t="s">
        <v>0</v>
      </c>
      <c r="D21" s="14"/>
      <c r="E21" s="21">
        <f>SUM(E20,E14)</f>
        <v>80104785.280000001</v>
      </c>
      <c r="F21" s="22"/>
      <c r="G21" s="21">
        <f>SUM(G20,G14)</f>
        <v>0</v>
      </c>
      <c r="H21" s="13"/>
      <c r="I21" s="21">
        <f>SUM(I20,I14)</f>
        <v>0</v>
      </c>
      <c r="J21" s="22"/>
      <c r="K21" s="21">
        <f>SUM(K14:K20)</f>
        <v>460173178.17000008</v>
      </c>
      <c r="L21" s="20"/>
      <c r="M21" s="19">
        <f>SUM(M14:M20)</f>
        <v>540277963.45000005</v>
      </c>
      <c r="N21" s="18"/>
      <c r="O21" s="18"/>
      <c r="P21" s="17"/>
      <c r="Q21" s="17"/>
      <c r="R21" s="17"/>
    </row>
    <row r="22" spans="1:18">
      <c r="B22" s="16"/>
      <c r="C22" s="14"/>
      <c r="D22" s="14"/>
      <c r="E22" s="13"/>
      <c r="F22" s="13"/>
      <c r="G22" s="13"/>
      <c r="H22" s="13"/>
      <c r="I22" s="13"/>
      <c r="J22" s="13"/>
      <c r="K22" s="12"/>
      <c r="L22" s="12"/>
      <c r="M22" s="11"/>
    </row>
    <row r="23" spans="1:18">
      <c r="B23" s="15"/>
      <c r="C23" s="14"/>
      <c r="D23" s="14"/>
      <c r="E23" s="13"/>
      <c r="F23" s="13"/>
      <c r="G23" s="13"/>
      <c r="H23" s="13"/>
      <c r="I23" s="13"/>
      <c r="J23" s="13"/>
      <c r="K23" s="12"/>
      <c r="L23" s="12"/>
      <c r="M23" s="11"/>
    </row>
    <row r="24" spans="1:18" ht="15.75" thickBot="1">
      <c r="B24" s="10"/>
      <c r="C24" s="8" t="str">
        <f>+'[2]ESF - Situación Financiera'!A64</f>
        <v>Las notas en las páginas 7 a 20 son parte integral de estos Estados Financieros.</v>
      </c>
      <c r="D24" s="8"/>
      <c r="E24" s="8"/>
      <c r="F24" s="8"/>
      <c r="G24" s="8"/>
      <c r="H24" s="8"/>
      <c r="I24" s="9"/>
      <c r="J24" s="8"/>
      <c r="K24" s="8"/>
      <c r="L24" s="8"/>
      <c r="M24" s="7"/>
    </row>
    <row r="25" spans="1:18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8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O26" s="6"/>
    </row>
    <row r="27" spans="1: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8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8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8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8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s="1" customForma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s="1" customForma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s="1" customForma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s="1" customForma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s="1" customForma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s="1" customForma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s="1" customForma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s="1" customForma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s="1" customForma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s="1" customForma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s="1" customForma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s="1" customForma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s="1" customForma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s="1" customForma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s="1" customForma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s="1" customFormat="1">
      <c r="B48" s="2"/>
      <c r="C48" s="2"/>
      <c r="D48" s="2"/>
      <c r="E48" s="3"/>
      <c r="F48" s="3"/>
      <c r="G48" s="3"/>
      <c r="H48" s="3"/>
      <c r="I48" s="3"/>
      <c r="J48" s="3"/>
      <c r="K48" s="4"/>
      <c r="L48" s="2"/>
      <c r="M48" s="2"/>
    </row>
    <row r="49" spans="11:11" s="1" customFormat="1">
      <c r="K49" s="4"/>
    </row>
    <row r="50" spans="11:11" s="1" customFormat="1">
      <c r="K50" s="4"/>
    </row>
  </sheetData>
  <mergeCells count="5">
    <mergeCell ref="B2:M2"/>
    <mergeCell ref="B4:M4"/>
    <mergeCell ref="B5:M5"/>
    <mergeCell ref="B6:M6"/>
    <mergeCell ref="B3:M3"/>
  </mergeCells>
  <printOptions horizontalCentered="1"/>
  <pageMargins left="0.35433070866141703" right="0.35433070866141703" top="0.52" bottom="0.18" header="0.17" footer="0.17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ECANP-Cambio Patrimonio</vt:lpstr>
      <vt:lpstr>'ECANP-Cambio Patrimonio'!Área_de_impresión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2023-01-16T19:40:24Z</dcterms:created>
  <dcterms:modified xsi:type="dcterms:W3CDTF">2023-01-16T20:36:57Z</dcterms:modified>
</cp:coreProperties>
</file>