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Portada" sheetId="1" r:id="rId1"/>
    <sheet name="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</sheets>
  <definedNames/>
  <calcPr fullCalcOnLoad="1"/>
</workbook>
</file>

<file path=xl/sharedStrings.xml><?xml version="1.0" encoding="utf-8"?>
<sst xmlns="http://schemas.openxmlformats.org/spreadsheetml/2006/main" count="481" uniqueCount="134">
  <si>
    <t>Arrestos</t>
  </si>
  <si>
    <t>Pesos Dominicanos</t>
  </si>
  <si>
    <t>Euros</t>
  </si>
  <si>
    <t>Dinero Incautado</t>
  </si>
  <si>
    <t>Resumen Actividades</t>
  </si>
  <si>
    <t>SECCIÓN DE ESTADÍSTICA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</si>
  <si>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</si>
  <si>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</si>
  <si>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</si>
  <si>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</si>
  <si>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</si>
  <si>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</si>
  <si>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</si>
  <si>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</si>
  <si>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</si>
  <si>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</si>
  <si>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</si>
  <si>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</si>
  <si>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</si>
  <si>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</si>
  <si>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</si>
  <si>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</si>
  <si>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</si>
  <si>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</si>
  <si>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</si>
  <si>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</si>
  <si>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</si>
  <si>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Pesos Colombianos</t>
  </si>
  <si>
    <t>Gourdes Haitianos</t>
  </si>
  <si>
    <t>Bolivares Venezolanos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</si>
  <si>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</si>
  <si>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</si>
  <si>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</si>
  <si>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</si>
  <si>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</si>
  <si>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</si>
  <si>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</si>
  <si>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</si>
  <si>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</si>
  <si>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</si>
  <si>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</si>
  <si>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</si>
  <si>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</si>
  <si>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</si>
  <si>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</si>
  <si>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</si>
  <si>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</si>
  <si>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</si>
  <si>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</si>
  <si>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</si>
  <si>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</si>
  <si>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</si>
  <si>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</si>
  <si>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</si>
  <si>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</si>
  <si>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</si>
  <si>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</si>
  <si>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</si>
  <si>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</si>
  <si>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</si>
  <si>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</si>
  <si>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</si>
  <si>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</si>
  <si>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</si>
  <si>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</si>
  <si>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</si>
  <si>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</si>
  <si>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</si>
  <si>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</si>
  <si>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</si>
  <si>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</si>
  <si>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</si>
  <si>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</si>
  <si>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</si>
  <si>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</si>
  <si>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</si>
  <si>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</si>
  <si>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</si>
  <si>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</si>
  <si>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</si>
  <si>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 xml:space="preserve"> Marihuana (GR)</t>
  </si>
  <si>
    <t>HACHIS (CANNABIS SATIVA)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</si>
  <si>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</si>
  <si>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</si>
  <si>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</si>
  <si>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</si>
  <si>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</si>
  <si>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</si>
  <si>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</si>
  <si>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</si>
  <si>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</si>
  <si>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</si>
  <si>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</si>
  <si>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</si>
  <si>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</si>
  <si>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Embarcaciones</t>
  </si>
  <si>
    <t>Hachis (GR)</t>
  </si>
  <si>
    <t>Hachis (KG)</t>
  </si>
  <si>
    <t>Total Éxtasis (KG)</t>
  </si>
  <si>
    <t>DISTRITO NACIONAL</t>
  </si>
  <si>
    <t>CONSOLIDADO (KG)</t>
  </si>
  <si>
    <t>Extranjeros</t>
  </si>
  <si>
    <t>TOTAL</t>
  </si>
  <si>
    <t>Colombianos</t>
  </si>
  <si>
    <t>Haitianos</t>
  </si>
  <si>
    <t>Estadounidenses</t>
  </si>
  <si>
    <t>Venezolanos</t>
  </si>
  <si>
    <t>DIRECCIÓN DE TECNOLOGIAS DE LA INFORMACION Y COMUNICACIÓN</t>
  </si>
  <si>
    <t>Peruanos</t>
  </si>
  <si>
    <t>Canadienses</t>
  </si>
  <si>
    <t>República Centroafricanos</t>
  </si>
  <si>
    <t>Puertorriqueños</t>
  </si>
  <si>
    <t>TOTAL (KG)</t>
  </si>
  <si>
    <t>Julio</t>
  </si>
  <si>
    <t>Agosto</t>
  </si>
  <si>
    <t>Septiembre</t>
  </si>
  <si>
    <t>JULIO</t>
  </si>
  <si>
    <t>AGOSTO</t>
  </si>
  <si>
    <t>SEPTIEMBRE</t>
  </si>
  <si>
    <t>LA VEGA</t>
  </si>
  <si>
    <t>Haitiano</t>
  </si>
  <si>
    <t>Italiano</t>
  </si>
  <si>
    <t>Estados Unidos</t>
  </si>
  <si>
    <t>Britanico</t>
  </si>
  <si>
    <t>Venezuela</t>
  </si>
  <si>
    <t>Opio (GR)</t>
  </si>
  <si>
    <t>PUERTO PLATA</t>
  </si>
  <si>
    <t>SANTIAGO</t>
  </si>
  <si>
    <t xml:space="preserve">OPIO </t>
  </si>
  <si>
    <t>Ecuador</t>
  </si>
  <si>
    <t>Total Opio (KG)</t>
  </si>
  <si>
    <t>Brasil</t>
  </si>
  <si>
    <t>Puerto Rico</t>
  </si>
  <si>
    <t>República Democrática del Congo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</si>
</sst>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2" fillId="29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7" fillId="20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</cellStyleXfs>
  <cellXfs count="285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33" borderId="11" xfId="0" applyNumberFormat="1" applyFont="1" applyFill="1" applyBorder="1" applyAlignment="1">
      <alignment/>
    </xf>
    <xf numFmtId="178" fontId="3" fillId="0" borderId="11" xfId="52" applyNumberFormat="1" applyFont="1" applyBorder="1" applyAlignment="1">
      <alignment/>
    </xf>
    <xf numFmtId="178" fontId="3" fillId="33" borderId="11" xfId="52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8" fontId="3" fillId="34" borderId="0" xfId="52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78" fontId="3" fillId="33" borderId="14" xfId="52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5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179" fontId="4" fillId="34" borderId="0" xfId="52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7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7" borderId="11" xfId="0" applyFont="1" applyFill="1" applyBorder="1" applyAlignment="1">
      <alignment/>
    </xf>
    <xf numFmtId="0" fontId="0" fillId="0" borderId="0" xfId="0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34" borderId="0" xfId="0" applyFill="1" applyAlignment="1">
      <alignment wrapText="1"/>
    </xf>
    <xf numFmtId="0" fontId="8" fillId="37" borderId="18" xfId="0" applyFont="1" applyFill="1" applyBorder="1" applyAlignment="1">
      <alignment/>
    </xf>
    <xf numFmtId="4" fontId="0" fillId="34" borderId="0" xfId="0" applyNumberFormat="1" applyFill="1" applyAlignment="1">
      <alignment wrapText="1"/>
    </xf>
    <xf numFmtId="4" fontId="13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left"/>
    </xf>
    <xf numFmtId="0" fontId="8" fillId="37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4" fillId="34" borderId="0" xfId="0" applyFont="1" applyFill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4" fontId="6" fillId="39" borderId="20" xfId="3506" applyNumberFormat="1" applyFont="1" applyFill="1" applyBorder="1">
      <alignment/>
      <protection/>
    </xf>
    <xf numFmtId="0" fontId="8" fillId="39" borderId="2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85" fontId="15" fillId="34" borderId="0" xfId="0" applyNumberFormat="1" applyFont="1" applyFill="1" applyAlignment="1">
      <alignment/>
    </xf>
    <xf numFmtId="0" fontId="0" fillId="0" borderId="0" xfId="0" applyAlignment="1">
      <alignment/>
    </xf>
    <xf numFmtId="0" fontId="17" fillId="0" borderId="11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4" fontId="0" fillId="0" borderId="11" xfId="0" applyNumberFormat="1" applyBorder="1" applyAlignment="1">
      <alignment/>
    </xf>
    <xf numFmtId="0" fontId="0" fillId="0" borderId="0" xfId="0" applyAlignment="1">
      <alignment/>
    </xf>
    <xf numFmtId="185" fontId="15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9" fontId="4" fillId="33" borderId="22" xfId="52" applyNumberFormat="1" applyFont="1" applyFill="1" applyBorder="1" applyAlignment="1">
      <alignment/>
    </xf>
    <xf numFmtId="39" fontId="4" fillId="34" borderId="23" xfId="52" applyNumberFormat="1" applyFont="1" applyFill="1" applyBorder="1" applyAlignment="1">
      <alignment/>
    </xf>
    <xf numFmtId="39" fontId="4" fillId="33" borderId="23" xfId="52" applyNumberFormat="1" applyFont="1" applyFill="1" applyBorder="1" applyAlignment="1">
      <alignment/>
    </xf>
    <xf numFmtId="3" fontId="4" fillId="34" borderId="24" xfId="52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7" xfId="0" applyFont="1" applyFill="1" applyBorder="1" applyAlignment="1">
      <alignment vertical="center" wrapText="1"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0" fontId="4" fillId="40" borderId="27" xfId="0" applyFont="1" applyFill="1" applyBorder="1" applyAlignment="1">
      <alignment/>
    </xf>
    <xf numFmtId="3" fontId="12" fillId="40" borderId="28" xfId="0" applyNumberFormat="1" applyFont="1" applyFill="1" applyBorder="1" applyAlignment="1">
      <alignment/>
    </xf>
    <xf numFmtId="0" fontId="0" fillId="0" borderId="0" xfId="0" applyAlignment="1">
      <alignment/>
    </xf>
    <xf numFmtId="0" fontId="53" fillId="41" borderId="28" xfId="0" applyFont="1" applyFill="1" applyBorder="1" applyAlignment="1">
      <alignment vertical="center" wrapText="1"/>
    </xf>
    <xf numFmtId="0" fontId="53" fillId="41" borderId="12" xfId="0" applyFont="1" applyFill="1" applyBorder="1" applyAlignment="1">
      <alignment vertical="center" wrapText="1"/>
    </xf>
    <xf numFmtId="0" fontId="53" fillId="41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4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0" fontId="4" fillId="2" borderId="37" xfId="0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0" fontId="4" fillId="2" borderId="23" xfId="0" applyFont="1" applyFill="1" applyBorder="1" applyAlignment="1">
      <alignment horizontal="left"/>
    </xf>
    <xf numFmtId="185" fontId="9" fillId="13" borderId="11" xfId="26" applyNumberFormat="1" applyFont="1" applyFill="1" applyBorder="1" applyAlignment="1">
      <alignment wrapText="1"/>
    </xf>
    <xf numFmtId="185" fontId="9" fillId="24" borderId="11" xfId="32" applyNumberFormat="1" applyFont="1" applyFill="1" applyBorder="1" applyAlignment="1">
      <alignment wrapText="1"/>
    </xf>
    <xf numFmtId="0" fontId="53" fillId="41" borderId="42" xfId="0" applyFont="1" applyFill="1" applyBorder="1" applyAlignment="1">
      <alignment horizontal="center" vertical="center" wrapText="1"/>
    </xf>
    <xf numFmtId="0" fontId="53" fillId="41" borderId="25" xfId="0" applyFont="1" applyFill="1" applyBorder="1" applyAlignment="1">
      <alignment horizontal="center" vertical="center" wrapText="1"/>
    </xf>
    <xf numFmtId="0" fontId="53" fillId="41" borderId="25" xfId="0" applyFont="1" applyFill="1" applyBorder="1" applyAlignment="1">
      <alignment vertical="center" wrapText="1"/>
    </xf>
    <xf numFmtId="185" fontId="9" fillId="43" borderId="11" xfId="31" applyNumberFormat="1" applyFont="1" applyFill="1" applyBorder="1" applyAlignment="1">
      <alignment/>
    </xf>
    <xf numFmtId="185" fontId="54" fillId="34" borderId="0" xfId="0" applyNumberFormat="1" applyFont="1" applyFill="1" applyAlignment="1">
      <alignment/>
    </xf>
    <xf numFmtId="0" fontId="52" fillId="0" borderId="11" xfId="0" applyFont="1" applyBorder="1" applyAlignment="1">
      <alignment/>
    </xf>
    <xf numFmtId="0" fontId="53" fillId="41" borderId="17" xfId="0" applyFont="1" applyFill="1" applyBorder="1" applyAlignment="1">
      <alignment horizontal="center" vertical="center" wrapText="1"/>
    </xf>
    <xf numFmtId="0" fontId="4" fillId="13" borderId="43" xfId="0" applyFont="1" applyFill="1" applyBorder="1" applyAlignment="1">
      <alignment/>
    </xf>
    <xf numFmtId="0" fontId="4" fillId="44" borderId="43" xfId="0" applyFont="1" applyFill="1" applyBorder="1" applyAlignment="1">
      <alignment/>
    </xf>
    <xf numFmtId="0" fontId="4" fillId="44" borderId="44" xfId="0" applyFont="1" applyFill="1" applyBorder="1" applyAlignment="1">
      <alignment/>
    </xf>
    <xf numFmtId="0" fontId="0" fillId="0" borderId="0" xfId="0" applyAlignment="1">
      <alignment/>
    </xf>
    <xf numFmtId="0" fontId="4" fillId="45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3" fillId="33" borderId="45" xfId="52" applyNumberFormat="1" applyFont="1" applyFill="1" applyBorder="1" applyAlignment="1">
      <alignment/>
    </xf>
    <xf numFmtId="3" fontId="4" fillId="33" borderId="12" xfId="52" applyNumberFormat="1" applyFont="1" applyFill="1" applyBorder="1" applyAlignment="1">
      <alignment/>
    </xf>
    <xf numFmtId="3" fontId="3" fillId="34" borderId="16" xfId="52" applyNumberFormat="1" applyFont="1" applyFill="1" applyBorder="1" applyAlignment="1">
      <alignment/>
    </xf>
    <xf numFmtId="3" fontId="4" fillId="34" borderId="17" xfId="52" applyNumberFormat="1" applyFont="1" applyFill="1" applyBorder="1" applyAlignment="1">
      <alignment/>
    </xf>
    <xf numFmtId="3" fontId="3" fillId="33" borderId="14" xfId="52" applyNumberFormat="1" applyFont="1" applyFill="1" applyBorder="1" applyAlignment="1">
      <alignment/>
    </xf>
    <xf numFmtId="3" fontId="4" fillId="33" borderId="22" xfId="52" applyNumberFormat="1" applyFont="1" applyFill="1" applyBorder="1" applyAlignment="1">
      <alignment/>
    </xf>
    <xf numFmtId="3" fontId="3" fillId="34" borderId="15" xfId="52" applyNumberFormat="1" applyFont="1" applyFill="1" applyBorder="1" applyAlignment="1">
      <alignment/>
    </xf>
    <xf numFmtId="0" fontId="8" fillId="46" borderId="11" xfId="0" applyFont="1" applyFill="1" applyBorder="1" applyAlignment="1">
      <alignment/>
    </xf>
    <xf numFmtId="0" fontId="8" fillId="37" borderId="46" xfId="0" applyFont="1" applyFill="1" applyBorder="1" applyAlignment="1">
      <alignment/>
    </xf>
    <xf numFmtId="0" fontId="8" fillId="37" borderId="46" xfId="0" applyFont="1" applyFill="1" applyBorder="1" applyAlignment="1">
      <alignment horizontal="center"/>
    </xf>
    <xf numFmtId="0" fontId="0" fillId="0" borderId="47" xfId="0" applyBorder="1" applyAlignment="1">
      <alignment horizontal="left" indent="1"/>
    </xf>
    <xf numFmtId="0" fontId="0" fillId="0" borderId="48" xfId="0" applyBorder="1" applyAlignment="1">
      <alignment horizontal="center"/>
    </xf>
    <xf numFmtId="4" fontId="0" fillId="0" borderId="16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4" fillId="13" borderId="4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46" borderId="47" xfId="0" applyFill="1" applyBorder="1" applyAlignment="1">
      <alignment horizontal="left" indent="1"/>
    </xf>
    <xf numFmtId="0" fontId="0" fillId="46" borderId="4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46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85" fontId="9" fillId="14" borderId="11" xfId="31" applyNumberFormat="1" applyFont="1" applyFill="1" applyBorder="1" applyAlignment="1">
      <alignment/>
    </xf>
    <xf numFmtId="178" fontId="3" fillId="47" borderId="11" xfId="52" applyNumberFormat="1" applyFont="1" applyFill="1" applyBorder="1" applyAlignment="1">
      <alignment/>
    </xf>
    <xf numFmtId="39" fontId="4" fillId="47" borderId="23" xfId="52" applyNumberFormat="1" applyFont="1" applyFill="1" applyBorder="1" applyAlignment="1">
      <alignment/>
    </xf>
    <xf numFmtId="178" fontId="3" fillId="48" borderId="11" xfId="52" applyNumberFormat="1" applyFont="1" applyFill="1" applyBorder="1" applyAlignment="1">
      <alignment/>
    </xf>
    <xf numFmtId="39" fontId="4" fillId="48" borderId="23" xfId="52" applyNumberFormat="1" applyFont="1" applyFill="1" applyBorder="1" applyAlignment="1">
      <alignment/>
    </xf>
    <xf numFmtId="0" fontId="0" fillId="0" borderId="0" xfId="0" applyAlignment="1">
      <alignment/>
    </xf>
    <xf numFmtId="4" fontId="0" fillId="46" borderId="16" xfId="0" applyNumberFormat="1" applyFill="1" applyBorder="1" applyAlignment="1">
      <alignment/>
    </xf>
    <xf numFmtId="0" fontId="0" fillId="0" borderId="0" xfId="0" applyAlignment="1">
      <alignment/>
    </xf>
    <xf numFmtId="178" fontId="3" fillId="33" borderId="50" xfId="52" applyNumberFormat="1" applyFont="1" applyFill="1" applyBorder="1" applyAlignment="1">
      <alignment/>
    </xf>
    <xf numFmtId="178" fontId="3" fillId="0" borderId="51" xfId="52" applyNumberFormat="1" applyFont="1" applyBorder="1" applyAlignment="1">
      <alignment/>
    </xf>
    <xf numFmtId="178" fontId="3" fillId="33" borderId="51" xfId="52" applyNumberFormat="1" applyFont="1" applyFill="1" applyBorder="1" applyAlignment="1">
      <alignment/>
    </xf>
    <xf numFmtId="178" fontId="3" fillId="47" borderId="51" xfId="52" applyNumberFormat="1" applyFont="1" applyFill="1" applyBorder="1" applyAlignment="1">
      <alignment/>
    </xf>
    <xf numFmtId="178" fontId="3" fillId="48" borderId="51" xfId="52" applyNumberFormat="1" applyFont="1" applyFill="1" applyBorder="1" applyAlignment="1">
      <alignment/>
    </xf>
    <xf numFmtId="3" fontId="3" fillId="33" borderId="13" xfId="52" applyNumberFormat="1" applyFont="1" applyFill="1" applyBorder="1" applyAlignment="1">
      <alignment/>
    </xf>
    <xf numFmtId="3" fontId="3" fillId="34" borderId="26" xfId="52" applyNumberFormat="1" applyFont="1" applyFill="1" applyBorder="1" applyAlignment="1">
      <alignment/>
    </xf>
    <xf numFmtId="3" fontId="3" fillId="33" borderId="50" xfId="52" applyNumberFormat="1" applyFont="1" applyFill="1" applyBorder="1" applyAlignment="1">
      <alignment/>
    </xf>
    <xf numFmtId="3" fontId="3" fillId="34" borderId="52" xfId="52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4" borderId="51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4" borderId="52" xfId="0" applyNumberFormat="1" applyFont="1" applyFill="1" applyBorder="1" applyAlignment="1">
      <alignment/>
    </xf>
    <xf numFmtId="3" fontId="3" fillId="40" borderId="27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45" borderId="17" xfId="0" applyFont="1" applyFill="1" applyBorder="1" applyAlignment="1">
      <alignment horizontal="center" vertical="center" wrapText="1"/>
    </xf>
    <xf numFmtId="0" fontId="8" fillId="49" borderId="11" xfId="0" applyFont="1" applyFill="1" applyBorder="1" applyAlignment="1">
      <alignment horizontal="left"/>
    </xf>
    <xf numFmtId="3" fontId="0" fillId="49" borderId="11" xfId="0" applyNumberFormat="1" applyFill="1" applyBorder="1" applyAlignment="1">
      <alignment horizontal="center"/>
    </xf>
    <xf numFmtId="0" fontId="0" fillId="0" borderId="0" xfId="0" applyAlignment="1">
      <alignment/>
    </xf>
    <xf numFmtId="3" fontId="3" fillId="40" borderId="53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49" borderId="38" xfId="0" applyNumberFormat="1" applyFont="1" applyFill="1" applyBorder="1" applyAlignment="1">
      <alignment/>
    </xf>
    <xf numFmtId="3" fontId="4" fillId="49" borderId="39" xfId="0" applyNumberFormat="1" applyFont="1" applyFill="1" applyBorder="1" applyAlignment="1">
      <alignment/>
    </xf>
    <xf numFmtId="3" fontId="53" fillId="42" borderId="43" xfId="0" applyNumberFormat="1" applyFont="1" applyFill="1" applyBorder="1" applyAlignment="1">
      <alignment/>
    </xf>
    <xf numFmtId="3" fontId="53" fillId="42" borderId="53" xfId="0" applyNumberFormat="1" applyFont="1" applyFill="1" applyBorder="1" applyAlignment="1">
      <alignment/>
    </xf>
    <xf numFmtId="3" fontId="53" fillId="42" borderId="16" xfId="0" applyNumberFormat="1" applyFont="1" applyFill="1" applyBorder="1" applyAlignment="1">
      <alignment/>
    </xf>
    <xf numFmtId="0" fontId="53" fillId="42" borderId="47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178" fontId="3" fillId="47" borderId="15" xfId="52" applyNumberFormat="1" applyFont="1" applyFill="1" applyBorder="1" applyAlignment="1">
      <alignment/>
    </xf>
    <xf numFmtId="178" fontId="3" fillId="47" borderId="52" xfId="52" applyNumberFormat="1" applyFont="1" applyFill="1" applyBorder="1" applyAlignment="1">
      <alignment/>
    </xf>
    <xf numFmtId="39" fontId="4" fillId="47" borderId="24" xfId="52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6" borderId="21" xfId="0" applyFill="1" applyBorder="1" applyAlignment="1">
      <alignment horizontal="left" indent="1"/>
    </xf>
    <xf numFmtId="4" fontId="0" fillId="46" borderId="54" xfId="0" applyNumberFormat="1" applyFill="1" applyBorder="1" applyAlignment="1">
      <alignment/>
    </xf>
    <xf numFmtId="0" fontId="0" fillId="46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37" borderId="45" xfId="0" applyFont="1" applyFill="1" applyBorder="1" applyAlignment="1">
      <alignment/>
    </xf>
    <xf numFmtId="0" fontId="8" fillId="37" borderId="19" xfId="0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left" indent="1"/>
    </xf>
    <xf numFmtId="4" fontId="10" fillId="50" borderId="31" xfId="20" applyNumberFormat="1" applyFont="1" applyFill="1" applyBorder="1" applyAlignment="1">
      <alignment/>
    </xf>
    <xf numFmtId="185" fontId="10" fillId="13" borderId="37" xfId="26" applyNumberFormat="1" applyFont="1" applyFill="1" applyBorder="1" applyAlignment="1">
      <alignment/>
    </xf>
    <xf numFmtId="185" fontId="10" fillId="24" borderId="37" xfId="32" applyNumberFormat="1" applyFont="1" applyFill="1" applyBorder="1" applyAlignment="1">
      <alignment/>
    </xf>
    <xf numFmtId="185" fontId="10" fillId="43" borderId="37" xfId="31" applyNumberFormat="1" applyFont="1" applyFill="1" applyBorder="1" applyAlignment="1">
      <alignment/>
    </xf>
    <xf numFmtId="185" fontId="10" fillId="14" borderId="37" xfId="31" applyNumberFormat="1" applyFont="1" applyFill="1" applyBorder="1" applyAlignment="1">
      <alignment/>
    </xf>
    <xf numFmtId="0" fontId="4" fillId="40" borderId="27" xfId="0" applyFont="1" applyFill="1" applyBorder="1" applyAlignment="1">
      <alignment horizontal="right"/>
    </xf>
    <xf numFmtId="185" fontId="8" fillId="40" borderId="56" xfId="0" applyNumberFormat="1" applyFont="1" applyFill="1" applyBorder="1" applyAlignment="1">
      <alignment/>
    </xf>
    <xf numFmtId="185" fontId="8" fillId="40" borderId="54" xfId="0" applyNumberFormat="1" applyFont="1" applyFill="1" applyBorder="1" applyAlignment="1">
      <alignment/>
    </xf>
    <xf numFmtId="0" fontId="18" fillId="40" borderId="44" xfId="0" applyFont="1" applyFill="1" applyBorder="1" applyAlignment="1">
      <alignment horizontal="right"/>
    </xf>
    <xf numFmtId="185" fontId="10" fillId="13" borderId="11" xfId="26" applyNumberFormat="1" applyFont="1" applyFill="1" applyBorder="1" applyAlignment="1">
      <alignment horizontal="right"/>
    </xf>
    <xf numFmtId="0" fontId="10" fillId="24" borderId="11" xfId="47" applyFont="1" applyFill="1" applyBorder="1" applyAlignment="1">
      <alignment horizontal="right"/>
    </xf>
    <xf numFmtId="185" fontId="10" fillId="43" borderId="11" xfId="31" applyNumberFormat="1" applyFont="1" applyFill="1" applyBorder="1" applyAlignment="1">
      <alignment horizontal="right"/>
    </xf>
    <xf numFmtId="185" fontId="10" fillId="14" borderId="11" xfId="31" applyNumberFormat="1" applyFont="1" applyFill="1" applyBorder="1" applyAlignment="1">
      <alignment horizontal="right"/>
    </xf>
    <xf numFmtId="0" fontId="5" fillId="0" borderId="11" xfId="3506" applyBorder="1">
      <alignment/>
      <protection/>
    </xf>
    <xf numFmtId="0" fontId="0" fillId="0" borderId="11" xfId="0" applyBorder="1" applyAlignment="1">
      <alignment/>
    </xf>
    <xf numFmtId="0" fontId="5" fillId="0" borderId="11" xfId="3506" applyBorder="1" applyAlignment="1">
      <alignment/>
      <protection/>
    </xf>
    <xf numFmtId="0" fontId="0" fillId="0" borderId="5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5" borderId="0" xfId="0" applyFont="1" applyFill="1" applyBorder="1" applyAlignment="1">
      <alignment horizontal="center" vertical="center"/>
    </xf>
    <xf numFmtId="0" fontId="8" fillId="45" borderId="57" xfId="0" applyFont="1" applyFill="1" applyBorder="1" applyAlignment="1">
      <alignment horizontal="center" vertical="center"/>
    </xf>
    <xf numFmtId="0" fontId="16" fillId="45" borderId="27" xfId="0" applyFont="1" applyFill="1" applyBorder="1" applyAlignment="1">
      <alignment horizontal="center" vertical="center"/>
    </xf>
    <xf numFmtId="0" fontId="0" fillId="45" borderId="44" xfId="0" applyFill="1" applyBorder="1" applyAlignment="1">
      <alignment/>
    </xf>
    <xf numFmtId="0" fontId="53" fillId="41" borderId="58" xfId="0" applyFont="1" applyFill="1" applyBorder="1" applyAlignment="1">
      <alignment horizontal="center" vertical="center" wrapText="1"/>
    </xf>
    <xf numFmtId="0" fontId="53" fillId="41" borderId="28" xfId="0" applyFont="1" applyFill="1" applyBorder="1" applyAlignment="1">
      <alignment horizontal="center" vertical="center" wrapText="1"/>
    </xf>
    <xf numFmtId="0" fontId="53" fillId="41" borderId="12" xfId="0" applyFont="1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/>
    </xf>
    <xf numFmtId="0" fontId="8" fillId="45" borderId="49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" fontId="12" fillId="40" borderId="44" xfId="0" applyNumberFormat="1" applyFont="1" applyFill="1" applyBorder="1" applyAlignment="1">
      <alignment/>
    </xf>
    <xf numFmtId="0" fontId="10" fillId="50" borderId="59" xfId="47" applyFont="1" applyFill="1" applyBorder="1" applyAlignment="1">
      <alignment horizontal="right"/>
    </xf>
    <xf numFmtId="185" fontId="9" fillId="50" borderId="14" xfId="20" applyNumberFormat="1" applyFont="1" applyFill="1" applyBorder="1" applyAlignment="1">
      <alignment/>
    </xf>
    <xf numFmtId="185" fontId="10" fillId="50" borderId="14" xfId="20" applyNumberFormat="1" applyFont="1" applyFill="1" applyBorder="1" applyAlignment="1">
      <alignment horizontal="right"/>
    </xf>
    <xf numFmtId="0" fontId="10" fillId="13" borderId="55" xfId="47" applyFont="1" applyFill="1" applyBorder="1" applyAlignment="1">
      <alignment horizontal="right"/>
    </xf>
    <xf numFmtId="0" fontId="10" fillId="24" borderId="55" xfId="47" applyFont="1" applyFill="1" applyBorder="1" applyAlignment="1">
      <alignment horizontal="right"/>
    </xf>
    <xf numFmtId="0" fontId="10" fillId="43" borderId="55" xfId="47" applyFont="1" applyFill="1" applyBorder="1" applyAlignment="1">
      <alignment horizontal="right"/>
    </xf>
    <xf numFmtId="0" fontId="10" fillId="14" borderId="55" xfId="47" applyFont="1" applyFill="1" applyBorder="1" applyAlignment="1">
      <alignment horizontal="right"/>
    </xf>
    <xf numFmtId="0" fontId="10" fillId="11" borderId="60" xfId="47" applyFont="1" applyFill="1" applyBorder="1" applyAlignment="1">
      <alignment horizontal="right"/>
    </xf>
    <xf numFmtId="185" fontId="9" fillId="11" borderId="15" xfId="31" applyNumberFormat="1" applyFont="1" applyFill="1" applyBorder="1" applyAlignment="1">
      <alignment/>
    </xf>
    <xf numFmtId="185" fontId="10" fillId="11" borderId="15" xfId="31" applyNumberFormat="1" applyFont="1" applyFill="1" applyBorder="1" applyAlignment="1">
      <alignment horizontal="right"/>
    </xf>
    <xf numFmtId="185" fontId="10" fillId="11" borderId="44" xfId="31" applyNumberFormat="1" applyFont="1" applyFill="1" applyBorder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8</xdr:col>
      <xdr:colOff>733425</xdr:colOff>
      <xdr:row>44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60579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37</xdr:row>
      <xdr:rowOff>114300</xdr:rowOff>
    </xdr:from>
    <xdr:ext cx="5753100" cy="466725"/>
    <xdr:sp>
      <xdr:nvSpPr>
        <xdr:cNvPr id="2" name="Rectángulo 2"/>
        <xdr:cNvSpPr>
          <a:spLocks/>
        </xdr:cNvSpPr>
      </xdr:nvSpPr>
      <xdr:spPr>
        <a:xfrm>
          <a:off x="1076325" y="7162800"/>
          <a:ext cx="5753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Estadística (Julio-Agosto-Septiembre-2021).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50</xdr:row>
      <xdr:rowOff>0</xdr:rowOff>
    </xdr:from>
    <xdr:to>
      <xdr:col>1</xdr:col>
      <xdr:colOff>1371600</xdr:colOff>
      <xdr:row>50</xdr:row>
      <xdr:rowOff>0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72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54</xdr:row>
      <xdr:rowOff>114300</xdr:rowOff>
    </xdr:from>
    <xdr:to>
      <xdr:col>1</xdr:col>
      <xdr:colOff>1123950</xdr:colOff>
      <xdr:row>54</xdr:row>
      <xdr:rowOff>390525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10204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27</xdr:row>
      <xdr:rowOff>104775</xdr:rowOff>
    </xdr:from>
    <xdr:to>
      <xdr:col>1</xdr:col>
      <xdr:colOff>866775</xdr:colOff>
      <xdr:row>30</xdr:row>
      <xdr:rowOff>38100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9911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35</xdr:row>
      <xdr:rowOff>0</xdr:rowOff>
    </xdr:from>
    <xdr:to>
      <xdr:col>1</xdr:col>
      <xdr:colOff>1171575</xdr:colOff>
      <xdr:row>37</xdr:row>
      <xdr:rowOff>19050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64293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13</xdr:row>
      <xdr:rowOff>104775</xdr:rowOff>
    </xdr:from>
    <xdr:to>
      <xdr:col>1</xdr:col>
      <xdr:colOff>1476375</xdr:colOff>
      <xdr:row>16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211455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45</xdr:row>
      <xdr:rowOff>38100</xdr:rowOff>
    </xdr:from>
    <xdr:to>
      <xdr:col>1</xdr:col>
      <xdr:colOff>895350</xdr:colOff>
      <xdr:row>46</xdr:row>
      <xdr:rowOff>104775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666750" y="872490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9525</xdr:rowOff>
    </xdr:from>
    <xdr:to>
      <xdr:col>1</xdr:col>
      <xdr:colOff>723900</xdr:colOff>
      <xdr:row>24</xdr:row>
      <xdr:rowOff>57150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386715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21</xdr:row>
      <xdr:rowOff>133350</xdr:rowOff>
    </xdr:from>
    <xdr:to>
      <xdr:col>1</xdr:col>
      <xdr:colOff>1362075</xdr:colOff>
      <xdr:row>24</xdr:row>
      <xdr:rowOff>190500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379095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54</xdr:row>
      <xdr:rowOff>114300</xdr:rowOff>
    </xdr:from>
    <xdr:to>
      <xdr:col>1</xdr:col>
      <xdr:colOff>590550</xdr:colOff>
      <xdr:row>54</xdr:row>
      <xdr:rowOff>485775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10204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133350</xdr:rowOff>
    </xdr:from>
    <xdr:to>
      <xdr:col>2</xdr:col>
      <xdr:colOff>571500</xdr:colOff>
      <xdr:row>9</xdr:row>
      <xdr:rowOff>342900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33337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44</xdr:row>
      <xdr:rowOff>114300</xdr:rowOff>
    </xdr:from>
    <xdr:to>
      <xdr:col>1</xdr:col>
      <xdr:colOff>1104900</xdr:colOff>
      <xdr:row>44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43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PageLayoutView="0" workbookViewId="0" topLeftCell="A1">
      <selection activeCell="K32" sqref="K32"/>
    </sheetView>
  </sheetViews>
  <sheetFormatPr defaultColWidth="11.421875" defaultRowHeight="15"/>
  <sheetData>
    <row r="2" spans="2:9" ht="15">
      <c r="B2" s="261"/>
      <c r="C2" s="261"/>
      <c r="D2" s="261"/>
      <c r="E2" s="261"/>
      <c r="F2" s="261"/>
      <c r="G2" s="261"/>
      <c r="H2" s="261"/>
      <c r="I2" s="261"/>
    </row>
    <row r="3" spans="2:9" ht="15">
      <c r="B3" s="261"/>
      <c r="C3" s="261"/>
      <c r="D3" s="261"/>
      <c r="E3" s="261"/>
      <c r="F3" s="261"/>
      <c r="G3" s="261"/>
      <c r="H3" s="261"/>
      <c r="I3" s="261"/>
    </row>
    <row r="4" spans="2:9" ht="15">
      <c r="B4" s="261"/>
      <c r="C4" s="261"/>
      <c r="D4" s="261"/>
      <c r="E4" s="261"/>
      <c r="F4" s="261"/>
      <c r="G4" s="261"/>
      <c r="H4" s="261"/>
      <c r="I4" s="261"/>
    </row>
    <row r="5" spans="2:9" ht="15">
      <c r="B5" s="261"/>
      <c r="C5" s="261"/>
      <c r="D5" s="261"/>
      <c r="E5" s="261"/>
      <c r="F5" s="261"/>
      <c r="G5" s="261"/>
      <c r="H5" s="261"/>
      <c r="I5" s="261"/>
    </row>
    <row r="6" spans="2:9" ht="15">
      <c r="B6" s="261"/>
      <c r="C6" s="261"/>
      <c r="D6" s="261"/>
      <c r="E6" s="261"/>
      <c r="F6" s="261"/>
      <c r="G6" s="261"/>
      <c r="H6" s="261"/>
      <c r="I6" s="261"/>
    </row>
    <row r="7" spans="2:9" ht="15">
      <c r="B7" s="261"/>
      <c r="C7" s="261"/>
      <c r="D7" s="261"/>
      <c r="E7" s="261"/>
      <c r="F7" s="261"/>
      <c r="G7" s="261"/>
      <c r="H7" s="261"/>
      <c r="I7" s="261"/>
    </row>
    <row r="8" spans="2:9" ht="15">
      <c r="B8" s="261"/>
      <c r="C8" s="261"/>
      <c r="D8" s="261"/>
      <c r="E8" s="261"/>
      <c r="F8" s="261"/>
      <c r="G8" s="261"/>
      <c r="H8" s="261"/>
      <c r="I8" s="261"/>
    </row>
    <row r="9" spans="2:9" ht="15">
      <c r="B9" s="261"/>
      <c r="C9" s="261"/>
      <c r="D9" s="261"/>
      <c r="E9" s="261"/>
      <c r="F9" s="261"/>
      <c r="G9" s="261"/>
      <c r="H9" s="261"/>
      <c r="I9" s="261"/>
    </row>
    <row r="10" spans="2:9" ht="15">
      <c r="B10" s="261"/>
      <c r="C10" s="261"/>
      <c r="D10" s="261"/>
      <c r="E10" s="261"/>
      <c r="F10" s="261"/>
      <c r="G10" s="261"/>
      <c r="H10" s="261"/>
      <c r="I10" s="261"/>
    </row>
    <row r="11" spans="2:9" ht="15">
      <c r="B11" s="261"/>
      <c r="C11" s="261"/>
      <c r="D11" s="261"/>
      <c r="E11" s="261"/>
      <c r="F11" s="261"/>
      <c r="G11" s="261"/>
      <c r="H11" s="261"/>
      <c r="I11" s="261"/>
    </row>
    <row r="12" spans="2:9" ht="15">
      <c r="B12" s="261"/>
      <c r="C12" s="261"/>
      <c r="D12" s="261"/>
      <c r="E12" s="261"/>
      <c r="F12" s="261"/>
      <c r="G12" s="261"/>
      <c r="H12" s="261"/>
      <c r="I12" s="261"/>
    </row>
    <row r="13" spans="2:9" ht="15">
      <c r="B13" s="261"/>
      <c r="C13" s="261"/>
      <c r="D13" s="261"/>
      <c r="E13" s="261"/>
      <c r="F13" s="261"/>
      <c r="G13" s="261"/>
      <c r="H13" s="261"/>
      <c r="I13" s="261"/>
    </row>
    <row r="14" spans="2:9" ht="15">
      <c r="B14" s="261"/>
      <c r="C14" s="261"/>
      <c r="D14" s="261"/>
      <c r="E14" s="261"/>
      <c r="F14" s="261"/>
      <c r="G14" s="261"/>
      <c r="H14" s="261"/>
      <c r="I14" s="261"/>
    </row>
    <row r="15" spans="2:9" ht="15">
      <c r="B15" s="261"/>
      <c r="C15" s="261"/>
      <c r="D15" s="261"/>
      <c r="E15" s="261"/>
      <c r="F15" s="261"/>
      <c r="G15" s="261"/>
      <c r="H15" s="261"/>
      <c r="I15" s="261"/>
    </row>
    <row r="16" spans="2:9" ht="15">
      <c r="B16" s="261"/>
      <c r="C16" s="261"/>
      <c r="D16" s="261"/>
      <c r="E16" s="261"/>
      <c r="F16" s="261"/>
      <c r="G16" s="261"/>
      <c r="H16" s="261"/>
      <c r="I16" s="261"/>
    </row>
    <row r="17" spans="2:9" ht="15">
      <c r="B17" s="261"/>
      <c r="C17" s="261"/>
      <c r="D17" s="261"/>
      <c r="E17" s="261"/>
      <c r="F17" s="261"/>
      <c r="G17" s="261"/>
      <c r="H17" s="261"/>
      <c r="I17" s="261"/>
    </row>
    <row r="18" spans="2:9" ht="15">
      <c r="B18" s="261"/>
      <c r="C18" s="261"/>
      <c r="D18" s="261"/>
      <c r="E18" s="261"/>
      <c r="F18" s="261"/>
      <c r="G18" s="261"/>
      <c r="H18" s="261"/>
      <c r="I18" s="261"/>
    </row>
    <row r="19" spans="2:9" ht="15">
      <c r="B19" s="261"/>
      <c r="C19" s="261"/>
      <c r="D19" s="261"/>
      <c r="E19" s="261"/>
      <c r="F19" s="261"/>
      <c r="G19" s="261"/>
      <c r="H19" s="261"/>
      <c r="I19" s="261"/>
    </row>
    <row r="20" spans="2:9" ht="15">
      <c r="B20" s="261"/>
      <c r="C20" s="261"/>
      <c r="D20" s="261"/>
      <c r="E20" s="261"/>
      <c r="F20" s="261"/>
      <c r="G20" s="261"/>
      <c r="H20" s="261"/>
      <c r="I20" s="261"/>
    </row>
    <row r="21" spans="2:9" ht="15">
      <c r="B21" s="261"/>
      <c r="C21" s="261"/>
      <c r="D21" s="261"/>
      <c r="E21" s="261"/>
      <c r="F21" s="261"/>
      <c r="G21" s="261"/>
      <c r="H21" s="261"/>
      <c r="I21" s="261"/>
    </row>
    <row r="22" spans="2:9" ht="15">
      <c r="B22" s="261"/>
      <c r="C22" s="261"/>
      <c r="D22" s="261"/>
      <c r="E22" s="261"/>
      <c r="F22" s="261"/>
      <c r="G22" s="261"/>
      <c r="H22" s="261"/>
      <c r="I22" s="261"/>
    </row>
    <row r="23" spans="2:9" ht="15">
      <c r="B23" s="261"/>
      <c r="C23" s="261"/>
      <c r="D23" s="261"/>
      <c r="E23" s="261"/>
      <c r="F23" s="261"/>
      <c r="G23" s="261"/>
      <c r="H23" s="261"/>
      <c r="I23" s="261"/>
    </row>
    <row r="24" spans="2:9" ht="15">
      <c r="B24" s="261"/>
      <c r="C24" s="261"/>
      <c r="D24" s="261"/>
      <c r="E24" s="261"/>
      <c r="F24" s="261"/>
      <c r="G24" s="261"/>
      <c r="H24" s="261"/>
      <c r="I24" s="261"/>
    </row>
    <row r="25" spans="2:9" ht="15">
      <c r="B25" s="261"/>
      <c r="C25" s="261"/>
      <c r="D25" s="261"/>
      <c r="E25" s="261"/>
      <c r="F25" s="261"/>
      <c r="G25" s="261"/>
      <c r="H25" s="261"/>
      <c r="I25" s="261"/>
    </row>
    <row r="26" spans="2:9" ht="15">
      <c r="B26" s="261"/>
      <c r="C26" s="261"/>
      <c r="D26" s="261"/>
      <c r="E26" s="261"/>
      <c r="F26" s="261"/>
      <c r="G26" s="261"/>
      <c r="H26" s="261"/>
      <c r="I26" s="261"/>
    </row>
    <row r="27" spans="2:9" ht="15">
      <c r="B27" s="261"/>
      <c r="C27" s="261"/>
      <c r="D27" s="261"/>
      <c r="E27" s="261"/>
      <c r="F27" s="261"/>
      <c r="G27" s="261"/>
      <c r="H27" s="261"/>
      <c r="I27" s="261"/>
    </row>
    <row r="28" spans="2:9" ht="15">
      <c r="B28" s="261"/>
      <c r="C28" s="261"/>
      <c r="D28" s="261"/>
      <c r="E28" s="261"/>
      <c r="F28" s="261"/>
      <c r="G28" s="261"/>
      <c r="H28" s="261"/>
      <c r="I28" s="261"/>
    </row>
    <row r="29" spans="2:9" ht="15">
      <c r="B29" s="261"/>
      <c r="C29" s="261"/>
      <c r="D29" s="261"/>
      <c r="E29" s="261"/>
      <c r="F29" s="261"/>
      <c r="G29" s="261"/>
      <c r="H29" s="261"/>
      <c r="I29" s="261"/>
    </row>
    <row r="30" spans="2:9" ht="15">
      <c r="B30" s="261"/>
      <c r="C30" s="261"/>
      <c r="D30" s="261"/>
      <c r="E30" s="261"/>
      <c r="F30" s="261"/>
      <c r="G30" s="261"/>
      <c r="H30" s="261"/>
      <c r="I30" s="261"/>
    </row>
    <row r="31" spans="2:9" ht="15">
      <c r="B31" s="261"/>
      <c r="C31" s="261"/>
      <c r="D31" s="261"/>
      <c r="E31" s="261"/>
      <c r="F31" s="261"/>
      <c r="G31" s="261"/>
      <c r="H31" s="261"/>
      <c r="I31" s="261"/>
    </row>
    <row r="32" spans="2:9" ht="15">
      <c r="B32" s="261"/>
      <c r="C32" s="261"/>
      <c r="D32" s="261"/>
      <c r="E32" s="261"/>
      <c r="F32" s="261"/>
      <c r="G32" s="261"/>
      <c r="H32" s="261"/>
      <c r="I32" s="261"/>
    </row>
    <row r="33" spans="2:9" ht="15">
      <c r="B33" s="261"/>
      <c r="C33" s="261"/>
      <c r="D33" s="261"/>
      <c r="E33" s="261"/>
      <c r="F33" s="261"/>
      <c r="G33" s="261"/>
      <c r="H33" s="261"/>
      <c r="I33" s="261"/>
    </row>
    <row r="34" spans="2:9" ht="15">
      <c r="B34" s="261"/>
      <c r="C34" s="261"/>
      <c r="D34" s="261"/>
      <c r="E34" s="261"/>
      <c r="F34" s="261"/>
      <c r="G34" s="261"/>
      <c r="H34" s="261"/>
      <c r="I34" s="261"/>
    </row>
    <row r="35" spans="2:9" ht="15">
      <c r="B35" s="261"/>
      <c r="C35" s="261"/>
      <c r="D35" s="261"/>
      <c r="E35" s="261"/>
      <c r="F35" s="261"/>
      <c r="G35" s="261"/>
      <c r="H35" s="261"/>
      <c r="I35" s="261"/>
    </row>
    <row r="36" spans="2:9" ht="15">
      <c r="B36" s="261"/>
      <c r="C36" s="261"/>
      <c r="D36" s="261"/>
      <c r="E36" s="261"/>
      <c r="F36" s="261"/>
      <c r="G36" s="261"/>
      <c r="H36" s="261"/>
      <c r="I36" s="261"/>
    </row>
    <row r="37" spans="2:9" ht="15">
      <c r="B37" s="261"/>
      <c r="C37" s="261"/>
      <c r="D37" s="261"/>
      <c r="E37" s="261"/>
      <c r="F37" s="261"/>
      <c r="G37" s="261"/>
      <c r="H37" s="261"/>
      <c r="I37" s="261"/>
    </row>
    <row r="38" spans="2:9" ht="15">
      <c r="B38" s="261"/>
      <c r="C38" s="261"/>
      <c r="D38" s="261"/>
      <c r="E38" s="261"/>
      <c r="F38" s="261"/>
      <c r="G38" s="261"/>
      <c r="H38" s="261"/>
      <c r="I38" s="261"/>
    </row>
    <row r="39" spans="2:9" ht="15">
      <c r="B39" s="261"/>
      <c r="C39" s="261"/>
      <c r="D39" s="261"/>
      <c r="E39" s="261"/>
      <c r="F39" s="261"/>
      <c r="G39" s="261"/>
      <c r="H39" s="261"/>
      <c r="I39" s="261"/>
    </row>
    <row r="40" spans="2:9" ht="15">
      <c r="B40" s="261"/>
      <c r="C40" s="261"/>
      <c r="D40" s="261"/>
      <c r="E40" s="261"/>
      <c r="F40" s="261"/>
      <c r="G40" s="261"/>
      <c r="H40" s="261"/>
      <c r="I40" s="261"/>
    </row>
    <row r="41" spans="2:9" ht="15">
      <c r="B41" s="261"/>
      <c r="C41" s="261"/>
      <c r="D41" s="261"/>
      <c r="E41" s="261"/>
      <c r="F41" s="261"/>
      <c r="G41" s="261"/>
      <c r="H41" s="261"/>
      <c r="I41" s="261"/>
    </row>
    <row r="42" spans="2:9" ht="15">
      <c r="B42" s="261"/>
      <c r="C42" s="261"/>
      <c r="D42" s="261"/>
      <c r="E42" s="261"/>
      <c r="F42" s="261"/>
      <c r="G42" s="261"/>
      <c r="H42" s="261"/>
      <c r="I42" s="261"/>
    </row>
  </sheetData>
  <sheetProtection/>
  <mergeCells count="1">
    <mergeCell ref="B2:I4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O65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1" sqref="J21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19.28125" style="1" customWidth="1"/>
    <col min="7" max="7" width="25.57421875" style="1" customWidth="1"/>
    <col min="8" max="8" width="15.8515625" style="1" customWidth="1"/>
    <col min="9" max="9" width="16.7109375" style="21" customWidth="1"/>
    <col min="10" max="10" width="13.71093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7" ht="15.75" customHeight="1">
      <c r="B7" s="262"/>
      <c r="C7" s="262"/>
      <c r="D7" s="270" t="s">
        <v>107</v>
      </c>
      <c r="E7" s="270"/>
      <c r="F7" s="270"/>
      <c r="G7" s="271"/>
    </row>
    <row r="8" spans="2:10" ht="16.5" customHeight="1">
      <c r="B8" s="262"/>
      <c r="C8" s="262"/>
      <c r="D8" s="263" t="s">
        <v>5</v>
      </c>
      <c r="E8" s="263"/>
      <c r="F8" s="263"/>
      <c r="G8" s="264"/>
      <c r="J8" s="16"/>
    </row>
    <row r="9" spans="2:7" ht="16.5" customHeight="1" thickBot="1">
      <c r="B9" s="262"/>
      <c r="C9" s="262"/>
      <c r="D9" s="265"/>
      <c r="E9" s="265"/>
      <c r="F9" s="265"/>
      <c r="G9" s="266"/>
    </row>
    <row r="10" spans="2:7" ht="35.25" customHeight="1" thickBot="1">
      <c r="B10" s="262"/>
      <c r="C10" s="262"/>
      <c r="D10" s="217" t="s">
        <v>113</v>
      </c>
      <c r="E10" s="217" t="s">
        <v>114</v>
      </c>
      <c r="F10" s="217" t="s">
        <v>115</v>
      </c>
      <c r="G10" s="159" t="s">
        <v>6</v>
      </c>
    </row>
    <row r="11" spans="2:7" ht="15.75" customHeight="1" hidden="1">
      <c r="B11" s="13" t="s">
        <v>4</v>
      </c>
      <c r="C11" s="11" t="s">
        <v>0</v>
      </c>
      <c r="D11" s="7"/>
      <c r="E11" s="7"/>
      <c r="F11" s="7"/>
      <c r="G11" s="6" t="e">
        <f>SUM(#REF!)</f>
        <v>#REF!</v>
      </c>
    </row>
    <row r="12" spans="2:9" ht="18" customHeight="1">
      <c r="B12" s="148" t="s">
        <v>83</v>
      </c>
      <c r="C12" s="274" t="s">
        <v>22</v>
      </c>
      <c r="D12" s="275">
        <v>1680367.999</v>
      </c>
      <c r="E12" s="275">
        <v>1715715.364</v>
      </c>
      <c r="F12" s="275">
        <v>609889.95</v>
      </c>
      <c r="G12" s="276" t="s">
        <v>23</v>
      </c>
      <c r="H12" s="244">
        <f aca="true" t="shared" si="0" ref="H12:H17">SUM(D12:G12)/1000</f>
        <v>4005.973313</v>
      </c>
      <c r="I12" s="27"/>
    </row>
    <row r="13" spans="2:13" ht="15.75">
      <c r="B13" s="149"/>
      <c r="C13" s="277" t="s">
        <v>84</v>
      </c>
      <c r="D13" s="146">
        <v>9.706</v>
      </c>
      <c r="E13" s="146">
        <v>15.102</v>
      </c>
      <c r="F13" s="146">
        <v>12.017</v>
      </c>
      <c r="G13" s="253" t="s">
        <v>98</v>
      </c>
      <c r="H13" s="245">
        <f t="shared" si="0"/>
        <v>0.036825000000000004</v>
      </c>
      <c r="I13" s="102"/>
      <c r="J13" s="98"/>
      <c r="K13" s="126"/>
      <c r="L13" s="126"/>
      <c r="M13" s="126"/>
    </row>
    <row r="14" spans="2:11" ht="15.75">
      <c r="B14" s="149"/>
      <c r="C14" s="278" t="s">
        <v>80</v>
      </c>
      <c r="D14" s="147">
        <v>260768.47168000005</v>
      </c>
      <c r="E14" s="147">
        <v>101797.02071000001</v>
      </c>
      <c r="F14" s="147">
        <v>237020.21</v>
      </c>
      <c r="G14" s="254" t="s">
        <v>82</v>
      </c>
      <c r="H14" s="246">
        <f t="shared" si="0"/>
        <v>599.5857023899999</v>
      </c>
      <c r="I14" s="152"/>
      <c r="J14" s="99"/>
      <c r="K14" s="126"/>
    </row>
    <row r="15" spans="2:15" ht="15.75">
      <c r="B15" s="150"/>
      <c r="C15" s="279" t="s">
        <v>96</v>
      </c>
      <c r="D15" s="151">
        <v>0</v>
      </c>
      <c r="E15" s="151">
        <v>988.8305600000001</v>
      </c>
      <c r="F15" s="151">
        <v>53.33</v>
      </c>
      <c r="G15" s="255" t="s">
        <v>97</v>
      </c>
      <c r="H15" s="247">
        <f t="shared" si="0"/>
        <v>1.0421605600000001</v>
      </c>
      <c r="I15" s="80"/>
      <c r="J15" s="57"/>
      <c r="K15" s="19"/>
      <c r="L15" s="19"/>
      <c r="M15" s="19"/>
      <c r="N15" s="19"/>
      <c r="O15" s="19"/>
    </row>
    <row r="16" spans="2:15" ht="15.75">
      <c r="B16" s="149"/>
      <c r="C16" s="280" t="s">
        <v>15</v>
      </c>
      <c r="D16" s="194">
        <v>1544.528</v>
      </c>
      <c r="E16" s="194">
        <v>880.974</v>
      </c>
      <c r="F16" s="194">
        <v>565.059</v>
      </c>
      <c r="G16" s="256" t="s">
        <v>24</v>
      </c>
      <c r="H16" s="248">
        <f t="shared" si="0"/>
        <v>2.9905609999999996</v>
      </c>
      <c r="I16" s="80"/>
      <c r="J16" s="57"/>
      <c r="K16" s="126"/>
      <c r="L16" s="126"/>
      <c r="M16" s="126"/>
      <c r="N16" s="126"/>
      <c r="O16" s="126"/>
    </row>
    <row r="17" spans="2:15" ht="16.5" thickBot="1">
      <c r="B17" s="149"/>
      <c r="C17" s="281" t="s">
        <v>125</v>
      </c>
      <c r="D17" s="282">
        <v>0</v>
      </c>
      <c r="E17" s="282">
        <v>30.73</v>
      </c>
      <c r="F17" s="282">
        <v>0</v>
      </c>
      <c r="G17" s="283" t="s">
        <v>130</v>
      </c>
      <c r="H17" s="284">
        <f t="shared" si="0"/>
        <v>0.03073</v>
      </c>
      <c r="I17" s="80"/>
      <c r="J17" s="57"/>
      <c r="K17" s="233"/>
      <c r="L17" s="233"/>
      <c r="M17" s="233"/>
      <c r="N17" s="233"/>
      <c r="O17" s="233"/>
    </row>
    <row r="18" spans="2:15" ht="18" thickBot="1">
      <c r="B18" s="127"/>
      <c r="C18" s="249" t="s">
        <v>100</v>
      </c>
      <c r="D18" s="250">
        <f>SUM(D12:D17)/1000</f>
        <v>1942.69070468</v>
      </c>
      <c r="E18" s="251">
        <f>SUM(E12:E17)/1000</f>
        <v>1819.4280212699998</v>
      </c>
      <c r="F18" s="251">
        <f>SUM(F12:F17)/1000</f>
        <v>847.5405659999999</v>
      </c>
      <c r="G18" s="252" t="s">
        <v>112</v>
      </c>
      <c r="H18" s="273">
        <f>SUM(H12:H17)</f>
        <v>4609.659291950001</v>
      </c>
      <c r="I18" s="29"/>
      <c r="K18" s="14"/>
      <c r="L18" s="14"/>
      <c r="M18" s="14"/>
      <c r="N18" s="26"/>
      <c r="O18" s="14"/>
    </row>
    <row r="19" spans="2:15" ht="16.5" thickBot="1">
      <c r="B19" s="128"/>
      <c r="C19" s="26"/>
      <c r="D19" s="94"/>
      <c r="E19" s="201"/>
      <c r="F19" s="220"/>
      <c r="G19" s="26"/>
      <c r="K19" s="15"/>
      <c r="L19" s="15"/>
      <c r="M19" s="15"/>
      <c r="N19" s="26"/>
      <c r="O19" s="15"/>
    </row>
    <row r="20" spans="2:15" ht="15.75">
      <c r="B20" s="267" t="s">
        <v>3</v>
      </c>
      <c r="C20" s="119" t="s">
        <v>1</v>
      </c>
      <c r="D20" s="20">
        <v>619763.7999999999</v>
      </c>
      <c r="E20" s="20">
        <v>1078586.9</v>
      </c>
      <c r="F20" s="202">
        <v>15758823</v>
      </c>
      <c r="G20" s="108">
        <f aca="true" t="shared" si="1" ref="G20:G25">SUM(D20:F20)</f>
        <v>17457173.7</v>
      </c>
      <c r="H20" s="16"/>
      <c r="I20" s="22"/>
      <c r="K20" s="37"/>
      <c r="L20" s="14"/>
      <c r="M20" s="14"/>
      <c r="N20" s="26"/>
      <c r="O20" s="14"/>
    </row>
    <row r="21" spans="2:15" ht="15.75">
      <c r="B21" s="267"/>
      <c r="C21" s="145" t="s">
        <v>85</v>
      </c>
      <c r="D21" s="3">
        <v>963</v>
      </c>
      <c r="E21" s="3">
        <v>49403</v>
      </c>
      <c r="F21" s="203">
        <v>1675417</v>
      </c>
      <c r="G21" s="109">
        <f t="shared" si="1"/>
        <v>1725783</v>
      </c>
      <c r="I21" s="48"/>
      <c r="J21" s="50"/>
      <c r="K21" s="26"/>
      <c r="L21" s="26"/>
      <c r="M21" s="26"/>
      <c r="N21" s="26"/>
      <c r="O21" s="14"/>
    </row>
    <row r="22" spans="2:15" ht="15.75">
      <c r="B22" s="267"/>
      <c r="C22" s="120" t="s">
        <v>2</v>
      </c>
      <c r="D22" s="4">
        <v>200</v>
      </c>
      <c r="E22" s="4">
        <v>20</v>
      </c>
      <c r="F22" s="204">
        <v>5</v>
      </c>
      <c r="G22" s="110">
        <f t="shared" si="1"/>
        <v>225</v>
      </c>
      <c r="I22" s="51"/>
      <c r="K22" s="26"/>
      <c r="L22" s="26"/>
      <c r="M22" s="26"/>
      <c r="N22" s="14"/>
      <c r="O22" s="14"/>
    </row>
    <row r="23" spans="2:15" ht="15.75">
      <c r="B23" s="267"/>
      <c r="C23" s="120" t="s">
        <v>29</v>
      </c>
      <c r="D23" s="195">
        <v>3895200</v>
      </c>
      <c r="E23" s="195">
        <v>0</v>
      </c>
      <c r="F23" s="205">
        <v>0</v>
      </c>
      <c r="G23" s="196">
        <f t="shared" si="1"/>
        <v>3895200</v>
      </c>
      <c r="I23" s="16"/>
      <c r="K23" s="262"/>
      <c r="L23" s="262"/>
      <c r="M23" s="26"/>
      <c r="N23" s="14"/>
      <c r="O23" s="14"/>
    </row>
    <row r="24" spans="2:15" ht="15.75">
      <c r="B24" s="267"/>
      <c r="C24" s="120" t="s">
        <v>28</v>
      </c>
      <c r="D24" s="197">
        <v>26000</v>
      </c>
      <c r="E24" s="197">
        <v>0</v>
      </c>
      <c r="F24" s="206">
        <v>0</v>
      </c>
      <c r="G24" s="198">
        <f t="shared" si="1"/>
        <v>26000</v>
      </c>
      <c r="I24" s="16"/>
      <c r="K24" s="26"/>
      <c r="L24" s="26"/>
      <c r="M24" s="26"/>
      <c r="N24" s="14"/>
      <c r="O24" s="14"/>
    </row>
    <row r="25" spans="1:15" ht="16.5" thickBot="1">
      <c r="A25" s="16"/>
      <c r="B25" s="267"/>
      <c r="C25" s="229" t="s">
        <v>27</v>
      </c>
      <c r="D25" s="230">
        <v>55150</v>
      </c>
      <c r="E25" s="230">
        <v>2000</v>
      </c>
      <c r="F25" s="231">
        <v>0</v>
      </c>
      <c r="G25" s="232">
        <f t="shared" si="1"/>
        <v>57150</v>
      </c>
      <c r="I25" s="56"/>
      <c r="K25" s="26"/>
      <c r="L25" s="14"/>
      <c r="M25" s="14"/>
      <c r="N25" s="14"/>
      <c r="O25" s="14"/>
    </row>
    <row r="26" spans="2:15" ht="16.5" thickBot="1">
      <c r="B26" s="267"/>
      <c r="C26" s="28"/>
      <c r="D26" s="10"/>
      <c r="E26" s="10"/>
      <c r="F26" s="10"/>
      <c r="G26" s="31"/>
      <c r="H26" s="18"/>
      <c r="K26" s="26"/>
      <c r="L26" s="24"/>
      <c r="M26" s="24"/>
      <c r="N26" s="24"/>
      <c r="O26" s="24"/>
    </row>
    <row r="27" spans="2:15" ht="16.5" thickBot="1">
      <c r="B27" s="267"/>
      <c r="C27" s="181" t="s">
        <v>101</v>
      </c>
      <c r="D27" s="161">
        <v>105</v>
      </c>
      <c r="E27" s="161">
        <v>97</v>
      </c>
      <c r="F27" s="207">
        <v>119</v>
      </c>
      <c r="G27" s="162">
        <f>SUM(D27:F27)</f>
        <v>321</v>
      </c>
      <c r="H27" s="30"/>
      <c r="K27" s="26"/>
      <c r="L27" s="24"/>
      <c r="M27" s="24"/>
      <c r="N27" s="24"/>
      <c r="O27" s="24"/>
    </row>
    <row r="28" spans="2:15" ht="14.25" customHeight="1" thickBot="1">
      <c r="B28" s="267"/>
      <c r="C28" s="155" t="s">
        <v>25</v>
      </c>
      <c r="D28" s="163">
        <v>1490</v>
      </c>
      <c r="E28" s="163">
        <v>1416</v>
      </c>
      <c r="F28" s="208">
        <v>1493</v>
      </c>
      <c r="G28" s="164">
        <f>SUM(D28:F28)</f>
        <v>4399</v>
      </c>
      <c r="H28" s="30"/>
      <c r="K28" s="26"/>
      <c r="L28" s="14"/>
      <c r="M28" s="14"/>
      <c r="N28" s="14"/>
      <c r="O28" s="14"/>
    </row>
    <row r="29" spans="2:15" ht="14.25" customHeight="1" thickBot="1">
      <c r="B29" s="267"/>
      <c r="C29" s="107"/>
      <c r="D29" s="45"/>
      <c r="E29" s="45"/>
      <c r="F29" s="45"/>
      <c r="G29" s="45"/>
      <c r="H29" s="107"/>
      <c r="K29" s="107"/>
      <c r="L29" s="107"/>
      <c r="M29" s="107"/>
      <c r="N29" s="107"/>
      <c r="O29" s="107"/>
    </row>
    <row r="30" spans="2:15" ht="15" customHeight="1" thickBot="1">
      <c r="B30" s="267" t="s">
        <v>16</v>
      </c>
      <c r="C30" s="156" t="s">
        <v>86</v>
      </c>
      <c r="D30" s="165">
        <v>25</v>
      </c>
      <c r="E30" s="165">
        <v>21</v>
      </c>
      <c r="F30" s="209">
        <v>26</v>
      </c>
      <c r="G30" s="166">
        <f>SUM(D30:F30)</f>
        <v>72</v>
      </c>
      <c r="H30" s="30"/>
      <c r="I30" s="21">
        <v>100</v>
      </c>
      <c r="K30" s="26"/>
      <c r="L30" s="24"/>
      <c r="M30" s="24"/>
      <c r="N30" s="24"/>
      <c r="O30" s="24"/>
    </row>
    <row r="31" spans="2:15" ht="14.25" customHeight="1" thickBot="1">
      <c r="B31" s="267"/>
      <c r="C31" s="157" t="s">
        <v>87</v>
      </c>
      <c r="D31" s="167">
        <v>1570</v>
      </c>
      <c r="E31" s="167">
        <v>1492</v>
      </c>
      <c r="F31" s="210">
        <v>1586</v>
      </c>
      <c r="G31" s="111">
        <f>SUM(D31:F31)</f>
        <v>4648</v>
      </c>
      <c r="H31" s="30"/>
      <c r="K31" s="26"/>
      <c r="L31" s="24"/>
      <c r="M31" s="24"/>
      <c r="N31" s="24"/>
      <c r="O31" s="24"/>
    </row>
    <row r="32" spans="2:15" ht="14.25" customHeight="1" thickBot="1">
      <c r="B32" s="267"/>
      <c r="C32" s="107"/>
      <c r="D32" s="107"/>
      <c r="E32" s="45"/>
      <c r="F32" s="45"/>
      <c r="G32" s="45"/>
      <c r="H32" s="107"/>
      <c r="K32" s="107"/>
      <c r="L32" s="107"/>
      <c r="M32" s="107"/>
      <c r="N32" s="107"/>
      <c r="O32" s="107"/>
    </row>
    <row r="33" spans="2:15" ht="16.5" thickBot="1">
      <c r="B33" s="267"/>
      <c r="C33" s="117" t="s">
        <v>7</v>
      </c>
      <c r="D33" s="33">
        <v>27</v>
      </c>
      <c r="E33" s="33">
        <v>31</v>
      </c>
      <c r="F33" s="211">
        <v>16</v>
      </c>
      <c r="G33" s="112">
        <f aca="true" t="shared" si="2" ref="G33:G40">SUM(D33:F33)</f>
        <v>74</v>
      </c>
      <c r="H33" s="30"/>
      <c r="K33" s="26"/>
      <c r="L33" s="14"/>
      <c r="M33" s="14"/>
      <c r="N33" s="14"/>
      <c r="O33" s="14"/>
    </row>
    <row r="34" spans="2:15" ht="16.5" thickBot="1">
      <c r="B34" s="267"/>
      <c r="C34" s="118" t="s">
        <v>8</v>
      </c>
      <c r="D34" s="5">
        <v>408</v>
      </c>
      <c r="E34" s="5">
        <v>378</v>
      </c>
      <c r="F34" s="212">
        <v>360</v>
      </c>
      <c r="G34" s="113">
        <f t="shared" si="2"/>
        <v>1146</v>
      </c>
      <c r="K34" s="26"/>
      <c r="L34" s="14"/>
      <c r="M34" s="14"/>
      <c r="N34" s="14"/>
      <c r="O34" s="14"/>
    </row>
    <row r="35" spans="2:15" ht="16.5" thickBot="1">
      <c r="B35" s="267"/>
      <c r="C35" s="118" t="s">
        <v>9</v>
      </c>
      <c r="D35" s="2">
        <v>269</v>
      </c>
      <c r="E35" s="2">
        <v>229</v>
      </c>
      <c r="F35" s="213">
        <v>262</v>
      </c>
      <c r="G35" s="114">
        <f t="shared" si="2"/>
        <v>760</v>
      </c>
      <c r="K35" s="12"/>
      <c r="L35" s="14"/>
      <c r="M35" s="14"/>
      <c r="N35" s="14"/>
      <c r="O35" s="14"/>
    </row>
    <row r="36" spans="2:15" ht="16.5" thickBot="1">
      <c r="B36" s="267" t="s">
        <v>16</v>
      </c>
      <c r="C36" s="118" t="s">
        <v>10</v>
      </c>
      <c r="D36" s="5">
        <v>183</v>
      </c>
      <c r="E36" s="5">
        <v>198</v>
      </c>
      <c r="F36" s="212">
        <v>174</v>
      </c>
      <c r="G36" s="113">
        <f t="shared" si="2"/>
        <v>555</v>
      </c>
      <c r="K36" s="12"/>
      <c r="L36" s="14"/>
      <c r="M36" s="14"/>
      <c r="N36" s="14"/>
      <c r="O36" s="14"/>
    </row>
    <row r="37" spans="2:15" ht="16.5" thickBot="1">
      <c r="B37" s="267"/>
      <c r="C37" s="118" t="s">
        <v>11</v>
      </c>
      <c r="D37" s="2">
        <v>195</v>
      </c>
      <c r="E37" s="2">
        <v>158</v>
      </c>
      <c r="F37" s="213">
        <v>157</v>
      </c>
      <c r="G37" s="114">
        <f t="shared" si="2"/>
        <v>510</v>
      </c>
      <c r="K37" s="12"/>
      <c r="L37" s="14"/>
      <c r="M37" s="14"/>
      <c r="N37" s="14"/>
      <c r="O37" s="14"/>
    </row>
    <row r="38" spans="2:7" ht="16.5" thickBot="1">
      <c r="B38" s="267"/>
      <c r="C38" s="118" t="s">
        <v>12</v>
      </c>
      <c r="D38" s="5">
        <v>124</v>
      </c>
      <c r="E38" s="5">
        <v>138</v>
      </c>
      <c r="F38" s="212">
        <v>112</v>
      </c>
      <c r="G38" s="113">
        <f t="shared" si="2"/>
        <v>374</v>
      </c>
    </row>
    <row r="39" spans="2:7" ht="16.5" thickBot="1">
      <c r="B39" s="267"/>
      <c r="C39" s="118" t="s">
        <v>13</v>
      </c>
      <c r="D39" s="2">
        <v>92</v>
      </c>
      <c r="E39" s="2">
        <v>91</v>
      </c>
      <c r="F39" s="213">
        <v>89</v>
      </c>
      <c r="G39" s="114">
        <f t="shared" si="2"/>
        <v>272</v>
      </c>
    </row>
    <row r="40" spans="2:10" ht="16.5" thickBot="1">
      <c r="B40" s="267"/>
      <c r="C40" s="118" t="s">
        <v>14</v>
      </c>
      <c r="D40" s="32">
        <v>297</v>
      </c>
      <c r="E40" s="32">
        <v>290</v>
      </c>
      <c r="F40" s="214">
        <v>442</v>
      </c>
      <c r="G40" s="115">
        <f t="shared" si="2"/>
        <v>1029</v>
      </c>
      <c r="J40" s="17"/>
    </row>
    <row r="41" spans="2:10" ht="18" thickBot="1">
      <c r="B41" s="268"/>
      <c r="C41" s="124" t="s">
        <v>17</v>
      </c>
      <c r="D41" s="222">
        <f>SUM(D33:D40)</f>
        <v>1595</v>
      </c>
      <c r="E41" s="221">
        <f>SUM(E33:E40)</f>
        <v>1513</v>
      </c>
      <c r="F41" s="215">
        <f>SUM(F33:F40)</f>
        <v>1612</v>
      </c>
      <c r="G41" s="125">
        <f>SUM(G33:G40)</f>
        <v>4720</v>
      </c>
      <c r="I41" s="21" t="s">
        <v>45</v>
      </c>
      <c r="J41" s="17"/>
    </row>
    <row r="42" spans="1:8" ht="16.5" thickBot="1">
      <c r="A42" s="18"/>
      <c r="B42" s="130"/>
      <c r="C42" s="55"/>
      <c r="D42" s="55"/>
      <c r="E42" s="55"/>
      <c r="F42" s="55"/>
      <c r="G42" s="55"/>
      <c r="H42" s="79"/>
    </row>
    <row r="43" spans="2:7" ht="20.25" customHeight="1">
      <c r="B43" s="269"/>
      <c r="C43" s="132" t="s">
        <v>47</v>
      </c>
      <c r="D43" s="133">
        <v>0</v>
      </c>
      <c r="E43" s="133">
        <v>0</v>
      </c>
      <c r="F43" s="133">
        <v>1</v>
      </c>
      <c r="G43" s="134">
        <f aca="true" t="shared" si="3" ref="G43:G53">SUM(D43:F43)</f>
        <v>1</v>
      </c>
    </row>
    <row r="44" spans="2:7" ht="20.25" customHeight="1">
      <c r="B44" s="267"/>
      <c r="C44" s="135" t="s">
        <v>88</v>
      </c>
      <c r="D44" s="136">
        <v>1</v>
      </c>
      <c r="E44" s="136">
        <v>1</v>
      </c>
      <c r="F44" s="136">
        <v>1</v>
      </c>
      <c r="G44" s="137">
        <f t="shared" si="3"/>
        <v>3</v>
      </c>
    </row>
    <row r="45" spans="2:7" ht="20.25" customHeight="1">
      <c r="B45" s="267"/>
      <c r="C45" s="138" t="s">
        <v>89</v>
      </c>
      <c r="D45" s="139">
        <v>3</v>
      </c>
      <c r="E45" s="139">
        <v>2</v>
      </c>
      <c r="F45" s="139">
        <v>10</v>
      </c>
      <c r="G45" s="140">
        <f t="shared" si="3"/>
        <v>15</v>
      </c>
    </row>
    <row r="46" spans="2:7" ht="20.25" customHeight="1">
      <c r="B46" s="267"/>
      <c r="C46" s="138" t="s">
        <v>90</v>
      </c>
      <c r="D46" s="141">
        <v>6</v>
      </c>
      <c r="E46" s="141">
        <v>5</v>
      </c>
      <c r="F46" s="141">
        <v>14</v>
      </c>
      <c r="G46" s="142">
        <f t="shared" si="3"/>
        <v>25</v>
      </c>
    </row>
    <row r="47" spans="2:7" ht="20.25" customHeight="1">
      <c r="B47" s="267"/>
      <c r="C47" s="138" t="s">
        <v>91</v>
      </c>
      <c r="D47" s="139">
        <v>4</v>
      </c>
      <c r="E47" s="139">
        <v>1</v>
      </c>
      <c r="F47" s="139">
        <v>1</v>
      </c>
      <c r="G47" s="140">
        <f t="shared" si="3"/>
        <v>6</v>
      </c>
    </row>
    <row r="48" spans="2:7" ht="20.25" customHeight="1">
      <c r="B48" s="267" t="s">
        <v>18</v>
      </c>
      <c r="C48" s="138" t="s">
        <v>92</v>
      </c>
      <c r="D48" s="141">
        <v>4</v>
      </c>
      <c r="E48" s="141">
        <v>3</v>
      </c>
      <c r="F48" s="141">
        <v>12</v>
      </c>
      <c r="G48" s="142">
        <f t="shared" si="3"/>
        <v>19</v>
      </c>
    </row>
    <row r="49" spans="2:7" ht="20.25" customHeight="1">
      <c r="B49" s="267" t="s">
        <v>19</v>
      </c>
      <c r="C49" s="138" t="s">
        <v>93</v>
      </c>
      <c r="D49" s="139">
        <v>112</v>
      </c>
      <c r="E49" s="139">
        <v>167</v>
      </c>
      <c r="F49" s="139">
        <v>153</v>
      </c>
      <c r="G49" s="140">
        <f t="shared" si="3"/>
        <v>432</v>
      </c>
    </row>
    <row r="50" spans="2:7" ht="20.25" customHeight="1">
      <c r="B50" s="267"/>
      <c r="C50" s="138" t="s">
        <v>94</v>
      </c>
      <c r="D50" s="141">
        <v>9</v>
      </c>
      <c r="E50" s="141">
        <v>13</v>
      </c>
      <c r="F50" s="141">
        <v>13</v>
      </c>
      <c r="G50" s="142">
        <f t="shared" si="3"/>
        <v>35</v>
      </c>
    </row>
    <row r="51" spans="2:7" ht="20.25" customHeight="1">
      <c r="B51" s="267"/>
      <c r="C51" s="138" t="s">
        <v>20</v>
      </c>
      <c r="D51" s="223">
        <v>0</v>
      </c>
      <c r="E51" s="223">
        <v>1</v>
      </c>
      <c r="F51" s="223">
        <v>1</v>
      </c>
      <c r="G51" s="224">
        <f t="shared" si="3"/>
        <v>2</v>
      </c>
    </row>
    <row r="52" spans="2:7" ht="20.25" customHeight="1" thickBot="1">
      <c r="B52" s="267"/>
      <c r="C52" s="138" t="s">
        <v>95</v>
      </c>
      <c r="D52" s="143">
        <v>1</v>
      </c>
      <c r="E52" s="143">
        <v>0</v>
      </c>
      <c r="F52" s="143">
        <v>0</v>
      </c>
      <c r="G52" s="144">
        <f t="shared" si="3"/>
        <v>1</v>
      </c>
    </row>
    <row r="53" spans="2:7" ht="20.25" customHeight="1" thickBot="1">
      <c r="B53" s="129"/>
      <c r="C53" s="131" t="s">
        <v>17</v>
      </c>
      <c r="D53" s="228">
        <f>SUM(D43:D52)</f>
        <v>140</v>
      </c>
      <c r="E53" s="226">
        <f>SUM(E43:E52)</f>
        <v>193</v>
      </c>
      <c r="F53" s="227">
        <f>SUM(F43:F52)</f>
        <v>206</v>
      </c>
      <c r="G53" s="225">
        <f t="shared" si="3"/>
        <v>539</v>
      </c>
    </row>
    <row r="54" spans="2:7" ht="12.75" customHeight="1" thickBot="1">
      <c r="B54" s="116"/>
      <c r="C54" s="28"/>
      <c r="D54" s="8"/>
      <c r="E54" s="8"/>
      <c r="F54" s="8"/>
      <c r="G54" s="9"/>
    </row>
    <row r="55" spans="2:7" ht="39.75" customHeight="1" thickBot="1">
      <c r="B55" s="154"/>
      <c r="C55" s="121" t="s">
        <v>21</v>
      </c>
      <c r="D55" s="34">
        <v>17</v>
      </c>
      <c r="E55" s="34">
        <v>6</v>
      </c>
      <c r="F55" s="216">
        <v>12</v>
      </c>
      <c r="G55" s="35">
        <f>SUM(D55:F55)</f>
        <v>35</v>
      </c>
    </row>
    <row r="56" ht="15.75">
      <c r="B56" s="25" t="s">
        <v>26</v>
      </c>
    </row>
    <row r="57" spans="4:12" ht="15.75">
      <c r="D57" s="262"/>
      <c r="E57" s="262"/>
      <c r="F57" s="262"/>
      <c r="G57" s="262"/>
      <c r="H57" s="262"/>
      <c r="I57" s="262"/>
      <c r="J57" s="262"/>
      <c r="K57"/>
      <c r="L57"/>
    </row>
    <row r="58" spans="4:12" ht="15.75">
      <c r="D58" s="262"/>
      <c r="E58" s="262"/>
      <c r="F58" s="262"/>
      <c r="G58" s="262"/>
      <c r="H58" s="262"/>
      <c r="I58" s="262"/>
      <c r="J58" s="262"/>
      <c r="K58"/>
      <c r="L58"/>
    </row>
    <row r="59" spans="4:12" ht="15.75">
      <c r="D59" s="94"/>
      <c r="E59" s="201"/>
      <c r="F59" s="220"/>
      <c r="G59"/>
      <c r="H59"/>
      <c r="I59" s="23"/>
      <c r="J59"/>
      <c r="K59"/>
      <c r="L59"/>
    </row>
    <row r="60" spans="4:12" ht="15.75">
      <c r="D60" s="94"/>
      <c r="E60" s="201"/>
      <c r="F60" s="220"/>
      <c r="G60"/>
      <c r="H60"/>
      <c r="I60" s="23"/>
      <c r="J60"/>
      <c r="K60"/>
      <c r="L60"/>
    </row>
    <row r="61" spans="4:12" ht="15.75">
      <c r="D61" s="94"/>
      <c r="E61" s="201"/>
      <c r="F61" s="220"/>
      <c r="G61"/>
      <c r="H61"/>
      <c r="I61" s="23"/>
      <c r="J61"/>
      <c r="K61"/>
      <c r="L61"/>
    </row>
    <row r="62" spans="4:14" ht="15.75"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</row>
    <row r="63" spans="4:14" ht="15.75"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</row>
    <row r="64" spans="4:14" ht="15.75">
      <c r="D64" s="94"/>
      <c r="E64" s="201"/>
      <c r="F64" s="220"/>
      <c r="G64"/>
      <c r="H64"/>
      <c r="I64" s="23"/>
      <c r="J64"/>
      <c r="K64"/>
      <c r="L64"/>
      <c r="M64"/>
      <c r="N64"/>
    </row>
    <row r="65" spans="4:14" ht="15.75">
      <c r="D65" s="94"/>
      <c r="E65" s="201"/>
      <c r="F65" s="220"/>
      <c r="G65"/>
      <c r="H65"/>
      <c r="I65" s="23"/>
      <c r="J65"/>
      <c r="K65"/>
      <c r="L65"/>
      <c r="M65"/>
      <c r="N65"/>
    </row>
  </sheetData>
  <sheetProtection/>
  <mergeCells count="16">
    <mergeCell ref="D57:J58"/>
    <mergeCell ref="D62:N63"/>
    <mergeCell ref="B7:C10"/>
    <mergeCell ref="D7:G7"/>
    <mergeCell ref="B20:B23"/>
    <mergeCell ref="B24:B25"/>
    <mergeCell ref="B26:B29"/>
    <mergeCell ref="B30:B34"/>
    <mergeCell ref="B50:B52"/>
    <mergeCell ref="B48:B49"/>
    <mergeCell ref="K23:L23"/>
    <mergeCell ref="D8:G8"/>
    <mergeCell ref="D9:G9"/>
    <mergeCell ref="B35:B39"/>
    <mergeCell ref="B40:B41"/>
    <mergeCell ref="B43:B47"/>
  </mergeCells>
  <hyperlinks>
    <hyperlink ref="C12" location="Cocaina!A1" display="Cocaina (GR)"/>
    <hyperlink ref="C16" location="Crack!A1" display="Crack (GR)"/>
    <hyperlink ref="C17" location="Crack!A1" display="Crack (GR)"/>
  </hyperlinks>
  <printOptions/>
  <pageMargins left="0.2362204724409449" right="0.2362204724409449" top="0" bottom="0.7480314960629921" header="0.31496062992125984" footer="0.31496062992125984"/>
  <pageSetup fitToHeight="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7"/>
  <sheetViews>
    <sheetView zoomScalePageLayoutView="0" workbookViewId="0" topLeftCell="A10">
      <selection activeCell="D69" sqref="D69"/>
    </sheetView>
  </sheetViews>
  <sheetFormatPr defaultColWidth="11.421875" defaultRowHeight="15"/>
  <cols>
    <col min="1" max="1" width="22.421875" style="37" customWidth="1"/>
    <col min="2" max="2" width="18.00390625" style="37" customWidth="1"/>
    <col min="3" max="3" width="3.7109375" style="37" customWidth="1"/>
    <col min="4" max="4" width="24.00390625" style="37" customWidth="1"/>
    <col min="5" max="5" width="19.00390625" style="37" customWidth="1"/>
    <col min="6" max="16384" width="11.421875" style="37" customWidth="1"/>
  </cols>
  <sheetData>
    <row r="1" spans="1:3" ht="18.75">
      <c r="A1" s="179" t="s">
        <v>30</v>
      </c>
      <c r="B1" s="179"/>
      <c r="C1" s="178"/>
    </row>
    <row r="2" spans="1:2" s="220" customFormat="1" ht="18.75">
      <c r="A2" s="179"/>
      <c r="B2" s="179"/>
    </row>
    <row r="3" s="36" customFormat="1" ht="12.75"/>
    <row r="4" s="36" customFormat="1" ht="13.5" thickBot="1"/>
    <row r="5" spans="1:5" s="36" customFormat="1" ht="15.75" thickBot="1">
      <c r="A5" s="38" t="s">
        <v>116</v>
      </c>
      <c r="B5" s="94"/>
      <c r="D5" s="38" t="s">
        <v>117</v>
      </c>
      <c r="E5" s="220"/>
    </row>
    <row r="6" spans="1:5" s="36" customFormat="1" ht="15">
      <c r="A6" s="49" t="s">
        <v>31</v>
      </c>
      <c r="B6" s="53" t="s">
        <v>33</v>
      </c>
      <c r="D6" s="49" t="s">
        <v>31</v>
      </c>
      <c r="E6" s="53" t="s">
        <v>33</v>
      </c>
    </row>
    <row r="7" spans="1:5" s="36" customFormat="1" ht="15">
      <c r="A7" s="82" t="s">
        <v>48</v>
      </c>
      <c r="B7" s="66">
        <v>50.498</v>
      </c>
      <c r="C7" s="86"/>
      <c r="D7" s="82" t="s">
        <v>48</v>
      </c>
      <c r="E7" s="123">
        <v>0</v>
      </c>
    </row>
    <row r="8" spans="1:5" s="36" customFormat="1" ht="15">
      <c r="A8" s="82" t="s">
        <v>49</v>
      </c>
      <c r="B8" s="66">
        <v>59.57</v>
      </c>
      <c r="D8" s="82" t="s">
        <v>49</v>
      </c>
      <c r="E8" s="123">
        <v>1.51</v>
      </c>
    </row>
    <row r="9" spans="1:5" s="36" customFormat="1" ht="15">
      <c r="A9" s="82" t="s">
        <v>50</v>
      </c>
      <c r="B9" s="66">
        <v>397.896</v>
      </c>
      <c r="D9" s="82" t="s">
        <v>50</v>
      </c>
      <c r="E9" s="123">
        <v>353.195</v>
      </c>
    </row>
    <row r="10" spans="1:5" s="36" customFormat="1" ht="15">
      <c r="A10" s="82" t="s">
        <v>51</v>
      </c>
      <c r="B10" s="66">
        <v>0</v>
      </c>
      <c r="D10" s="82" t="s">
        <v>51</v>
      </c>
      <c r="E10" s="123">
        <v>0</v>
      </c>
    </row>
    <row r="11" spans="1:5" s="36" customFormat="1" ht="15">
      <c r="A11" s="82" t="s">
        <v>52</v>
      </c>
      <c r="B11" s="66">
        <v>4015.503</v>
      </c>
      <c r="D11" s="82" t="s">
        <v>52</v>
      </c>
      <c r="E11" s="123">
        <v>5009.569</v>
      </c>
    </row>
    <row r="12" spans="1:5" s="36" customFormat="1" ht="15">
      <c r="A12" s="82" t="s">
        <v>53</v>
      </c>
      <c r="B12" s="66">
        <v>1053.308</v>
      </c>
      <c r="D12" s="82" t="s">
        <v>53</v>
      </c>
      <c r="E12" s="123">
        <v>779.5300000000001</v>
      </c>
    </row>
    <row r="13" spans="1:5" s="36" customFormat="1" ht="15">
      <c r="A13" s="82" t="s">
        <v>54</v>
      </c>
      <c r="B13" s="66">
        <v>0</v>
      </c>
      <c r="D13" s="82" t="s">
        <v>54</v>
      </c>
      <c r="E13" s="123">
        <v>0</v>
      </c>
    </row>
    <row r="14" spans="1:5" s="36" customFormat="1" ht="15">
      <c r="A14" s="82" t="s">
        <v>55</v>
      </c>
      <c r="B14" s="66">
        <v>0</v>
      </c>
      <c r="D14" s="82" t="s">
        <v>55</v>
      </c>
      <c r="E14" s="123">
        <v>0</v>
      </c>
    </row>
    <row r="15" spans="1:5" s="36" customFormat="1" ht="15">
      <c r="A15" s="82" t="s">
        <v>56</v>
      </c>
      <c r="B15" s="66">
        <v>78.431</v>
      </c>
      <c r="D15" s="82" t="s">
        <v>56</v>
      </c>
      <c r="E15" s="123">
        <v>151.238</v>
      </c>
    </row>
    <row r="16" spans="1:5" s="36" customFormat="1" ht="15">
      <c r="A16" s="82" t="s">
        <v>57</v>
      </c>
      <c r="B16" s="66">
        <v>45.426</v>
      </c>
      <c r="D16" s="82" t="s">
        <v>57</v>
      </c>
      <c r="E16" s="123">
        <v>0</v>
      </c>
    </row>
    <row r="17" spans="1:5" s="36" customFormat="1" ht="15">
      <c r="A17" s="82" t="s">
        <v>58</v>
      </c>
      <c r="B17" s="66">
        <v>48.697</v>
      </c>
      <c r="D17" s="82" t="s">
        <v>58</v>
      </c>
      <c r="E17" s="123">
        <v>2.259</v>
      </c>
    </row>
    <row r="18" spans="1:5" s="36" customFormat="1" ht="15">
      <c r="A18" s="82" t="s">
        <v>59</v>
      </c>
      <c r="B18" s="66">
        <v>0</v>
      </c>
      <c r="D18" s="82" t="s">
        <v>59</v>
      </c>
      <c r="E18" s="123">
        <v>0</v>
      </c>
    </row>
    <row r="19" spans="1:5" s="36" customFormat="1" ht="15">
      <c r="A19" s="82" t="s">
        <v>60</v>
      </c>
      <c r="B19" s="66">
        <v>2816.26</v>
      </c>
      <c r="D19" s="82" t="s">
        <v>60</v>
      </c>
      <c r="E19" s="123">
        <v>526048.505</v>
      </c>
    </row>
    <row r="20" spans="1:5" s="36" customFormat="1" ht="15">
      <c r="A20" s="82" t="s">
        <v>61</v>
      </c>
      <c r="B20" s="66">
        <v>424.692</v>
      </c>
      <c r="D20" s="82" t="s">
        <v>61</v>
      </c>
      <c r="E20" s="123">
        <v>171.347</v>
      </c>
    </row>
    <row r="21" spans="1:5" s="36" customFormat="1" ht="15">
      <c r="A21" s="82" t="s">
        <v>62</v>
      </c>
      <c r="B21" s="66">
        <v>526.855</v>
      </c>
      <c r="D21" s="82" t="s">
        <v>62</v>
      </c>
      <c r="E21" s="123">
        <v>490.455</v>
      </c>
    </row>
    <row r="22" spans="1:5" s="36" customFormat="1" ht="15">
      <c r="A22" s="82" t="s">
        <v>63</v>
      </c>
      <c r="B22" s="66">
        <v>0</v>
      </c>
      <c r="D22" s="82" t="s">
        <v>63</v>
      </c>
      <c r="E22" s="123">
        <v>2.96</v>
      </c>
    </row>
    <row r="23" spans="1:5" s="36" customFormat="1" ht="15">
      <c r="A23" s="82" t="s">
        <v>64</v>
      </c>
      <c r="B23" s="66">
        <v>0</v>
      </c>
      <c r="C23" s="83"/>
      <c r="D23" s="82" t="s">
        <v>64</v>
      </c>
      <c r="E23" s="123">
        <v>0</v>
      </c>
    </row>
    <row r="24" spans="1:5" s="36" customFormat="1" ht="15">
      <c r="A24" s="82" t="s">
        <v>65</v>
      </c>
      <c r="B24" s="66">
        <v>802.956</v>
      </c>
      <c r="D24" s="82" t="s">
        <v>65</v>
      </c>
      <c r="E24" s="123">
        <v>49.8</v>
      </c>
    </row>
    <row r="25" spans="1:7" s="36" customFormat="1" ht="15">
      <c r="A25" s="82" t="s">
        <v>66</v>
      </c>
      <c r="B25" s="66">
        <v>0</v>
      </c>
      <c r="C25" s="84"/>
      <c r="D25" s="82" t="s">
        <v>66</v>
      </c>
      <c r="E25" s="123">
        <v>131.25</v>
      </c>
      <c r="F25" s="85"/>
      <c r="G25" s="61"/>
    </row>
    <row r="26" spans="1:5" s="36" customFormat="1" ht="15">
      <c r="A26" s="82" t="s">
        <v>67</v>
      </c>
      <c r="B26" s="66">
        <v>1.566</v>
      </c>
      <c r="D26" s="82" t="s">
        <v>67</v>
      </c>
      <c r="E26" s="123">
        <v>0</v>
      </c>
    </row>
    <row r="27" spans="1:6" s="36" customFormat="1" ht="15">
      <c r="A27" s="82" t="s">
        <v>68</v>
      </c>
      <c r="B27" s="66">
        <v>172.758</v>
      </c>
      <c r="D27" s="82" t="s">
        <v>68</v>
      </c>
      <c r="E27" s="123">
        <v>173.22</v>
      </c>
      <c r="F27" s="61"/>
    </row>
    <row r="28" spans="1:5" s="36" customFormat="1" ht="15">
      <c r="A28" s="82" t="s">
        <v>69</v>
      </c>
      <c r="B28" s="66">
        <v>109.576</v>
      </c>
      <c r="D28" s="82" t="s">
        <v>69</v>
      </c>
      <c r="E28" s="123">
        <v>13.842</v>
      </c>
    </row>
    <row r="29" spans="1:5" s="36" customFormat="1" ht="15">
      <c r="A29" s="82" t="s">
        <v>70</v>
      </c>
      <c r="B29" s="66">
        <v>688.018</v>
      </c>
      <c r="D29" s="82" t="s">
        <v>70</v>
      </c>
      <c r="E29" s="123">
        <v>47.14</v>
      </c>
    </row>
    <row r="30" spans="1:5" s="36" customFormat="1" ht="15">
      <c r="A30" s="82" t="s">
        <v>71</v>
      </c>
      <c r="B30" s="66">
        <v>2001.382</v>
      </c>
      <c r="D30" s="82" t="s">
        <v>71</v>
      </c>
      <c r="E30" s="123">
        <v>1107.037</v>
      </c>
    </row>
    <row r="31" spans="1:5" s="36" customFormat="1" ht="15">
      <c r="A31" s="82" t="s">
        <v>72</v>
      </c>
      <c r="B31" s="66">
        <v>7.937</v>
      </c>
      <c r="D31" s="82" t="s">
        <v>72</v>
      </c>
      <c r="E31" s="123">
        <v>0</v>
      </c>
    </row>
    <row r="32" spans="1:5" s="36" customFormat="1" ht="15">
      <c r="A32" s="82" t="s">
        <v>73</v>
      </c>
      <c r="B32" s="66">
        <v>1.436</v>
      </c>
      <c r="D32" s="82" t="s">
        <v>73</v>
      </c>
      <c r="E32" s="123">
        <v>775.923</v>
      </c>
    </row>
    <row r="33" spans="1:5" s="36" customFormat="1" ht="15">
      <c r="A33" s="82" t="s">
        <v>74</v>
      </c>
      <c r="B33" s="66">
        <v>657746.478</v>
      </c>
      <c r="D33" s="82" t="s">
        <v>74</v>
      </c>
      <c r="E33" s="123">
        <v>29.026</v>
      </c>
    </row>
    <row r="34" spans="1:5" s="36" customFormat="1" ht="15">
      <c r="A34" s="82" t="s">
        <v>75</v>
      </c>
      <c r="B34" s="66">
        <v>25.546</v>
      </c>
      <c r="D34" s="82" t="s">
        <v>75</v>
      </c>
      <c r="E34" s="123">
        <v>0</v>
      </c>
    </row>
    <row r="35" spans="1:5" s="36" customFormat="1" ht="15">
      <c r="A35" s="82" t="s">
        <v>76</v>
      </c>
      <c r="B35" s="66">
        <v>1199.136</v>
      </c>
      <c r="D35" s="82" t="s">
        <v>76</v>
      </c>
      <c r="E35" s="123">
        <v>5418.362</v>
      </c>
    </row>
    <row r="36" spans="1:5" s="36" customFormat="1" ht="15">
      <c r="A36" s="82" t="s">
        <v>77</v>
      </c>
      <c r="B36" s="66">
        <v>73.56</v>
      </c>
      <c r="D36" s="82" t="s">
        <v>77</v>
      </c>
      <c r="E36" s="123">
        <v>0</v>
      </c>
    </row>
    <row r="37" spans="1:5" s="36" customFormat="1" ht="15">
      <c r="A37" s="82" t="s">
        <v>78</v>
      </c>
      <c r="B37" s="66">
        <v>1008011.6730000001</v>
      </c>
      <c r="D37" s="82" t="s">
        <v>78</v>
      </c>
      <c r="E37" s="123">
        <v>1174885.037</v>
      </c>
    </row>
    <row r="38" spans="1:5" s="36" customFormat="1" ht="15">
      <c r="A38" s="82" t="s">
        <v>79</v>
      </c>
      <c r="B38" s="66">
        <v>8.841</v>
      </c>
      <c r="D38" s="82" t="s">
        <v>79</v>
      </c>
      <c r="E38" s="123">
        <v>74.159</v>
      </c>
    </row>
    <row r="39" spans="1:5" s="36" customFormat="1" ht="15.75" thickBot="1">
      <c r="A39" s="68" t="s">
        <v>35</v>
      </c>
      <c r="B39" s="67">
        <f>SUM(B7:B38)</f>
        <v>1680367.9990000003</v>
      </c>
      <c r="D39" s="68" t="s">
        <v>35</v>
      </c>
      <c r="E39" s="67">
        <f>SUM(E7:E38)</f>
        <v>1715715.3639999996</v>
      </c>
    </row>
    <row r="40" s="36" customFormat="1" ht="12.75"/>
    <row r="41" s="36" customFormat="1" ht="12.75"/>
    <row r="42" s="36" customFormat="1" ht="13.5" thickBot="1"/>
    <row r="43" spans="1:2" s="36" customFormat="1" ht="15.75" thickBot="1">
      <c r="A43" s="38" t="s">
        <v>118</v>
      </c>
      <c r="B43" s="201"/>
    </row>
    <row r="44" spans="1:2" s="36" customFormat="1" ht="15">
      <c r="A44" s="49" t="s">
        <v>31</v>
      </c>
      <c r="B44" s="53" t="s">
        <v>33</v>
      </c>
    </row>
    <row r="45" spans="1:2" s="36" customFormat="1" ht="15">
      <c r="A45" s="82" t="s">
        <v>48</v>
      </c>
      <c r="B45" s="123">
        <v>313.416</v>
      </c>
    </row>
    <row r="46" spans="1:2" s="36" customFormat="1" ht="15">
      <c r="A46" s="82" t="s">
        <v>49</v>
      </c>
      <c r="B46" s="123">
        <v>25.88</v>
      </c>
    </row>
    <row r="47" spans="1:2" s="36" customFormat="1" ht="15">
      <c r="A47" s="82" t="s">
        <v>50</v>
      </c>
      <c r="B47" s="123">
        <v>286985.985</v>
      </c>
    </row>
    <row r="48" spans="1:2" s="36" customFormat="1" ht="15">
      <c r="A48" s="82" t="s">
        <v>51</v>
      </c>
      <c r="B48" s="123">
        <v>0</v>
      </c>
    </row>
    <row r="49" spans="1:5" s="36" customFormat="1" ht="15">
      <c r="A49" s="82" t="s">
        <v>52</v>
      </c>
      <c r="B49" s="123">
        <v>3100.805</v>
      </c>
      <c r="E49" s="61"/>
    </row>
    <row r="50" spans="1:4" s="36" customFormat="1" ht="15">
      <c r="A50" s="82" t="s">
        <v>53</v>
      </c>
      <c r="B50" s="123">
        <v>286.72</v>
      </c>
      <c r="C50"/>
      <c r="D50" s="61"/>
    </row>
    <row r="51" spans="1:2" s="36" customFormat="1" ht="15">
      <c r="A51" s="82" t="s">
        <v>54</v>
      </c>
      <c r="B51" s="123">
        <v>0</v>
      </c>
    </row>
    <row r="52" spans="1:2" s="36" customFormat="1" ht="15">
      <c r="A52" s="82" t="s">
        <v>55</v>
      </c>
      <c r="B52" s="123">
        <v>0</v>
      </c>
    </row>
    <row r="53" spans="1:2" s="36" customFormat="1" ht="15">
      <c r="A53" s="82" t="s">
        <v>56</v>
      </c>
      <c r="B53" s="123">
        <v>368.153</v>
      </c>
    </row>
    <row r="54" spans="1:3" s="36" customFormat="1" ht="15">
      <c r="A54" s="82" t="s">
        <v>57</v>
      </c>
      <c r="B54" s="123">
        <v>0</v>
      </c>
      <c r="C54"/>
    </row>
    <row r="55" spans="1:3" s="36" customFormat="1" ht="15">
      <c r="A55" s="82" t="s">
        <v>58</v>
      </c>
      <c r="B55" s="123">
        <v>1.109</v>
      </c>
      <c r="C55"/>
    </row>
    <row r="56" spans="1:2" s="36" customFormat="1" ht="15">
      <c r="A56" s="82" t="s">
        <v>59</v>
      </c>
      <c r="B56" s="123">
        <v>0</v>
      </c>
    </row>
    <row r="57" spans="1:2" s="36" customFormat="1" ht="15">
      <c r="A57" s="82" t="s">
        <v>60</v>
      </c>
      <c r="B57" s="123">
        <v>952.012</v>
      </c>
    </row>
    <row r="58" spans="1:2" s="36" customFormat="1" ht="15">
      <c r="A58" s="82" t="s">
        <v>61</v>
      </c>
      <c r="B58" s="123">
        <v>570.091</v>
      </c>
    </row>
    <row r="59" spans="1:2" s="36" customFormat="1" ht="15">
      <c r="A59" s="82" t="s">
        <v>62</v>
      </c>
      <c r="B59" s="123">
        <v>321.671</v>
      </c>
    </row>
    <row r="60" spans="1:5" s="36" customFormat="1" ht="15">
      <c r="A60" s="82" t="s">
        <v>63</v>
      </c>
      <c r="B60" s="123">
        <v>211</v>
      </c>
      <c r="E60" s="61"/>
    </row>
    <row r="61" spans="1:2" s="36" customFormat="1" ht="15">
      <c r="A61" s="82" t="s">
        <v>64</v>
      </c>
      <c r="B61" s="123">
        <v>0</v>
      </c>
    </row>
    <row r="62" spans="1:5" s="36" customFormat="1" ht="15">
      <c r="A62" s="82" t="s">
        <v>65</v>
      </c>
      <c r="B62" s="123">
        <v>64.489</v>
      </c>
      <c r="C62"/>
      <c r="D62"/>
      <c r="E62" s="61"/>
    </row>
    <row r="63" spans="1:2" s="36" customFormat="1" ht="15">
      <c r="A63" s="82" t="s">
        <v>66</v>
      </c>
      <c r="B63" s="123">
        <v>23.66</v>
      </c>
    </row>
    <row r="64" spans="1:5" s="36" customFormat="1" ht="15">
      <c r="A64" s="82" t="s">
        <v>67</v>
      </c>
      <c r="B64" s="123">
        <v>288870</v>
      </c>
      <c r="D64" s="61"/>
      <c r="E64" s="61"/>
    </row>
    <row r="65" spans="1:2" s="36" customFormat="1" ht="15">
      <c r="A65" s="82" t="s">
        <v>68</v>
      </c>
      <c r="B65" s="123">
        <v>78.76</v>
      </c>
    </row>
    <row r="66" spans="1:2" s="36" customFormat="1" ht="15">
      <c r="A66" s="82" t="s">
        <v>69</v>
      </c>
      <c r="B66" s="123">
        <v>46.064</v>
      </c>
    </row>
    <row r="67" spans="1:2" s="36" customFormat="1" ht="15">
      <c r="A67" s="82" t="s">
        <v>70</v>
      </c>
      <c r="B67" s="123">
        <v>16.58</v>
      </c>
    </row>
    <row r="68" spans="1:5" s="36" customFormat="1" ht="15">
      <c r="A68" s="82" t="s">
        <v>71</v>
      </c>
      <c r="B68" s="123">
        <v>1881.719</v>
      </c>
      <c r="E68" s="61"/>
    </row>
    <row r="69" spans="1:2" s="36" customFormat="1" ht="15">
      <c r="A69" s="82" t="s">
        <v>72</v>
      </c>
      <c r="B69" s="123">
        <v>0.591</v>
      </c>
    </row>
    <row r="70" spans="1:2" s="36" customFormat="1" ht="15">
      <c r="A70" s="82" t="s">
        <v>73</v>
      </c>
      <c r="B70" s="123">
        <v>15.91</v>
      </c>
    </row>
    <row r="71" spans="1:2" s="36" customFormat="1" ht="15">
      <c r="A71" s="82" t="s">
        <v>74</v>
      </c>
      <c r="B71" s="123">
        <v>0</v>
      </c>
    </row>
    <row r="72" spans="1:2" s="36" customFormat="1" ht="15">
      <c r="A72" s="82" t="s">
        <v>75</v>
      </c>
      <c r="B72" s="123">
        <v>2.36</v>
      </c>
    </row>
    <row r="73" spans="1:2" s="36" customFormat="1" ht="15">
      <c r="A73" s="82" t="s">
        <v>76</v>
      </c>
      <c r="B73" s="123">
        <v>317.312</v>
      </c>
    </row>
    <row r="74" spans="1:2" s="36" customFormat="1" ht="15">
      <c r="A74" s="82" t="s">
        <v>77</v>
      </c>
      <c r="B74" s="123">
        <v>0.994</v>
      </c>
    </row>
    <row r="75" spans="1:2" s="36" customFormat="1" ht="15">
      <c r="A75" s="82" t="s">
        <v>78</v>
      </c>
      <c r="B75" s="123">
        <v>25393.288</v>
      </c>
    </row>
    <row r="76" spans="1:2" s="36" customFormat="1" ht="15">
      <c r="A76" s="82" t="s">
        <v>79</v>
      </c>
      <c r="B76" s="123">
        <v>41.385</v>
      </c>
    </row>
    <row r="77" spans="1:2" s="36" customFormat="1" ht="15.75" thickBot="1">
      <c r="A77" s="68" t="s">
        <v>35</v>
      </c>
      <c r="B77" s="67">
        <f>SUM(B45:B76)</f>
        <v>609889.9539999999</v>
      </c>
    </row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9"/>
  <sheetViews>
    <sheetView zoomScalePageLayoutView="0" workbookViewId="0" topLeftCell="B28">
      <selection activeCell="F51" sqref="F51"/>
    </sheetView>
  </sheetViews>
  <sheetFormatPr defaultColWidth="11.421875" defaultRowHeight="15"/>
  <cols>
    <col min="1" max="1" width="11.421875" style="103" hidden="1" customWidth="1"/>
    <col min="2" max="2" width="23.57421875" style="37" customWidth="1"/>
    <col min="3" max="3" width="22.00390625" style="62" customWidth="1"/>
    <col min="4" max="4" width="4.28125" style="37" customWidth="1"/>
    <col min="5" max="5" width="23.57421875" style="37" customWidth="1"/>
    <col min="6" max="6" width="18.00390625" style="37" customWidth="1"/>
    <col min="7" max="7" width="12.00390625" style="37" customWidth="1"/>
    <col min="8" max="16384" width="11.421875" style="37" customWidth="1"/>
  </cols>
  <sheetData>
    <row r="1" spans="1:5" ht="18.75">
      <c r="A1" s="178"/>
      <c r="B1" s="272" t="s">
        <v>36</v>
      </c>
      <c r="C1" s="272"/>
      <c r="D1" s="36"/>
      <c r="E1" s="36"/>
    </row>
    <row r="2" spans="4:5" ht="15.75" thickBot="1">
      <c r="D2" s="36"/>
      <c r="E2" s="36"/>
    </row>
    <row r="3" spans="2:6" ht="15.75" thickBot="1">
      <c r="B3" s="38" t="s">
        <v>116</v>
      </c>
      <c r="C3" s="95"/>
      <c r="D3" s="36"/>
      <c r="E3" s="38" t="s">
        <v>117</v>
      </c>
      <c r="F3" s="201"/>
    </row>
    <row r="4" spans="2:6" ht="15">
      <c r="B4" s="49" t="s">
        <v>31</v>
      </c>
      <c r="C4" s="53" t="s">
        <v>33</v>
      </c>
      <c r="D4" s="36"/>
      <c r="E4" s="49" t="s">
        <v>31</v>
      </c>
      <c r="F4" s="53" t="s">
        <v>33</v>
      </c>
    </row>
    <row r="5" spans="2:6" ht="15">
      <c r="B5" s="82" t="s">
        <v>48</v>
      </c>
      <c r="C5" s="66">
        <v>50.06</v>
      </c>
      <c r="D5" s="36"/>
      <c r="E5" s="82" t="s">
        <v>48</v>
      </c>
      <c r="F5" s="123">
        <v>0</v>
      </c>
    </row>
    <row r="6" spans="1:6" s="63" customFormat="1" ht="15">
      <c r="A6" s="103"/>
      <c r="B6" s="82" t="s">
        <v>49</v>
      </c>
      <c r="C6" s="123">
        <v>337.895</v>
      </c>
      <c r="D6" s="36"/>
      <c r="E6" s="82" t="s">
        <v>49</v>
      </c>
      <c r="F6" s="123">
        <v>0</v>
      </c>
    </row>
    <row r="7" spans="2:6" ht="15">
      <c r="B7" s="82" t="s">
        <v>50</v>
      </c>
      <c r="C7" s="123">
        <v>72057.73128</v>
      </c>
      <c r="D7" s="36"/>
      <c r="E7" s="82" t="s">
        <v>50</v>
      </c>
      <c r="F7" s="123">
        <v>513.798</v>
      </c>
    </row>
    <row r="8" spans="2:6" ht="15">
      <c r="B8" s="82" t="s">
        <v>51</v>
      </c>
      <c r="C8" s="123">
        <v>110943.87136</v>
      </c>
      <c r="D8" s="36"/>
      <c r="E8" s="82" t="s">
        <v>51</v>
      </c>
      <c r="F8" s="123">
        <v>27804.35592</v>
      </c>
    </row>
    <row r="9" spans="2:6" ht="15">
      <c r="B9" s="82" t="s">
        <v>52</v>
      </c>
      <c r="C9" s="123">
        <v>1920.45</v>
      </c>
      <c r="D9"/>
      <c r="E9" s="82" t="s">
        <v>52</v>
      </c>
      <c r="F9" s="123">
        <v>3028.4035500000005</v>
      </c>
    </row>
    <row r="10" spans="2:6" ht="15">
      <c r="B10" s="82" t="s">
        <v>53</v>
      </c>
      <c r="C10" s="123">
        <v>2036.19636</v>
      </c>
      <c r="D10" s="36"/>
      <c r="E10" s="82" t="s">
        <v>53</v>
      </c>
      <c r="F10" s="123">
        <v>543.63</v>
      </c>
    </row>
    <row r="11" spans="1:6" s="64" customFormat="1" ht="15">
      <c r="A11" s="103"/>
      <c r="B11" s="82" t="s">
        <v>54</v>
      </c>
      <c r="C11" s="123">
        <v>186.656</v>
      </c>
      <c r="D11" s="36"/>
      <c r="E11" s="82" t="s">
        <v>54</v>
      </c>
      <c r="F11" s="123">
        <v>0</v>
      </c>
    </row>
    <row r="12" spans="2:6" ht="15">
      <c r="B12" s="82" t="s">
        <v>55</v>
      </c>
      <c r="C12" s="123">
        <v>0</v>
      </c>
      <c r="D12" s="36"/>
      <c r="E12" s="82" t="s">
        <v>55</v>
      </c>
      <c r="F12" s="123">
        <v>9189.77392</v>
      </c>
    </row>
    <row r="13" spans="2:6" ht="15">
      <c r="B13" s="82" t="s">
        <v>56</v>
      </c>
      <c r="C13" s="123">
        <v>65.74</v>
      </c>
      <c r="D13" s="36"/>
      <c r="E13" s="82" t="s">
        <v>56</v>
      </c>
      <c r="F13" s="123">
        <v>454.7</v>
      </c>
    </row>
    <row r="14" spans="2:9" ht="15">
      <c r="B14" s="82" t="s">
        <v>57</v>
      </c>
      <c r="C14" s="123">
        <v>1960.77456</v>
      </c>
      <c r="D14" s="69"/>
      <c r="E14" s="82" t="s">
        <v>57</v>
      </c>
      <c r="F14" s="123">
        <v>0</v>
      </c>
      <c r="G14" s="81"/>
      <c r="H14" s="81"/>
      <c r="I14" s="81"/>
    </row>
    <row r="15" spans="1:9" s="69" customFormat="1" ht="15">
      <c r="A15" s="103"/>
      <c r="B15" s="82" t="s">
        <v>58</v>
      </c>
      <c r="C15" s="123">
        <v>37.93000000000001</v>
      </c>
      <c r="E15" s="82" t="s">
        <v>58</v>
      </c>
      <c r="F15" s="123">
        <v>10.45</v>
      </c>
      <c r="G15" s="81"/>
      <c r="H15" s="81"/>
      <c r="I15" s="81"/>
    </row>
    <row r="16" spans="2:9" ht="15">
      <c r="B16" s="82" t="s">
        <v>59</v>
      </c>
      <c r="C16" s="123">
        <v>0</v>
      </c>
      <c r="D16" s="75"/>
      <c r="E16" s="82" t="s">
        <v>59</v>
      </c>
      <c r="F16" s="123">
        <v>0</v>
      </c>
      <c r="G16" s="81"/>
      <c r="H16" s="81"/>
      <c r="I16" s="81"/>
    </row>
    <row r="17" spans="2:9" ht="15">
      <c r="B17" s="82" t="s">
        <v>60</v>
      </c>
      <c r="C17" s="123">
        <v>736.259</v>
      </c>
      <c r="D17" s="36"/>
      <c r="E17" s="82" t="s">
        <v>60</v>
      </c>
      <c r="F17" s="123">
        <v>981.34</v>
      </c>
      <c r="G17" s="81"/>
      <c r="H17" s="81"/>
      <c r="I17" s="81"/>
    </row>
    <row r="18" spans="2:9" ht="15">
      <c r="B18" s="82" t="s">
        <v>61</v>
      </c>
      <c r="C18" s="123">
        <v>721.88</v>
      </c>
      <c r="D18" s="36"/>
      <c r="E18" s="82" t="s">
        <v>61</v>
      </c>
      <c r="F18" s="123">
        <v>148.45</v>
      </c>
      <c r="G18" s="81"/>
      <c r="H18" s="81"/>
      <c r="I18" s="81"/>
    </row>
    <row r="19" spans="2:9" ht="15">
      <c r="B19" s="82" t="s">
        <v>62</v>
      </c>
      <c r="C19" s="123">
        <v>9230.819440000001</v>
      </c>
      <c r="D19" s="36"/>
      <c r="E19" s="82" t="s">
        <v>62</v>
      </c>
      <c r="F19" s="123">
        <v>2332.9787199999996</v>
      </c>
      <c r="G19" s="81"/>
      <c r="H19" s="81"/>
      <c r="I19" s="81"/>
    </row>
    <row r="20" spans="2:9" ht="15">
      <c r="B20" s="82" t="s">
        <v>63</v>
      </c>
      <c r="C20" s="123">
        <v>0</v>
      </c>
      <c r="D20" s="36"/>
      <c r="E20" s="82" t="s">
        <v>63</v>
      </c>
      <c r="F20" s="123">
        <v>9.36</v>
      </c>
      <c r="G20" s="81"/>
      <c r="H20" s="81"/>
      <c r="I20" s="81"/>
    </row>
    <row r="21" spans="2:9" ht="15">
      <c r="B21" s="82" t="s">
        <v>64</v>
      </c>
      <c r="C21" s="123">
        <v>0</v>
      </c>
      <c r="D21" s="36"/>
      <c r="E21" s="82" t="s">
        <v>64</v>
      </c>
      <c r="F21" s="123">
        <v>0</v>
      </c>
      <c r="G21" s="81"/>
      <c r="H21" s="81"/>
      <c r="I21" s="81"/>
    </row>
    <row r="22" spans="1:9" s="65" customFormat="1" ht="15">
      <c r="A22" s="103"/>
      <c r="B22" s="82" t="s">
        <v>65</v>
      </c>
      <c r="C22" s="123">
        <v>473.276</v>
      </c>
      <c r="D22" s="36"/>
      <c r="E22" s="82" t="s">
        <v>65</v>
      </c>
      <c r="F22" s="123">
        <v>91.92</v>
      </c>
      <c r="G22" s="81"/>
      <c r="H22" s="81"/>
      <c r="I22" s="81"/>
    </row>
    <row r="23" spans="2:9" ht="15">
      <c r="B23" s="82" t="s">
        <v>66</v>
      </c>
      <c r="C23" s="123">
        <v>0</v>
      </c>
      <c r="D23" s="36"/>
      <c r="E23" s="82" t="s">
        <v>66</v>
      </c>
      <c r="F23" s="123">
        <v>105.37</v>
      </c>
      <c r="G23" s="81"/>
      <c r="H23" s="81"/>
      <c r="I23" s="81"/>
    </row>
    <row r="24" spans="2:9" ht="15">
      <c r="B24" s="82" t="s">
        <v>67</v>
      </c>
      <c r="C24" s="123">
        <v>83.34</v>
      </c>
      <c r="D24" s="36"/>
      <c r="E24" s="82" t="s">
        <v>67</v>
      </c>
      <c r="F24" s="123">
        <v>0</v>
      </c>
      <c r="G24" s="81"/>
      <c r="H24" s="81"/>
      <c r="I24" s="81"/>
    </row>
    <row r="25" spans="2:9" ht="15">
      <c r="B25" s="82" t="s">
        <v>68</v>
      </c>
      <c r="C25" s="123">
        <v>23303.36968</v>
      </c>
      <c r="D25" s="36"/>
      <c r="E25" s="82" t="s">
        <v>68</v>
      </c>
      <c r="F25" s="123">
        <v>219.27</v>
      </c>
      <c r="G25" s="81"/>
      <c r="H25" s="81"/>
      <c r="I25" s="81"/>
    </row>
    <row r="26" spans="2:9" ht="15">
      <c r="B26" s="82" t="s">
        <v>69</v>
      </c>
      <c r="C26" s="123">
        <v>207.077</v>
      </c>
      <c r="D26" s="36"/>
      <c r="E26" s="82" t="s">
        <v>69</v>
      </c>
      <c r="F26" s="123">
        <v>167.88</v>
      </c>
      <c r="G26" s="81"/>
      <c r="H26" s="81"/>
      <c r="I26" s="81"/>
    </row>
    <row r="27" spans="1:9" s="71" customFormat="1" ht="15">
      <c r="A27" s="103"/>
      <c r="B27" s="82" t="s">
        <v>70</v>
      </c>
      <c r="C27" s="123">
        <v>605.19</v>
      </c>
      <c r="D27" s="36"/>
      <c r="E27" s="82" t="s">
        <v>70</v>
      </c>
      <c r="F27" s="123">
        <v>13.87</v>
      </c>
      <c r="G27" s="81"/>
      <c r="H27" s="81"/>
      <c r="I27" s="81"/>
    </row>
    <row r="28" spans="2:9" ht="15">
      <c r="B28" s="82" t="s">
        <v>71</v>
      </c>
      <c r="C28" s="123">
        <v>1416.599</v>
      </c>
      <c r="D28" s="70"/>
      <c r="E28" s="82" t="s">
        <v>71</v>
      </c>
      <c r="F28" s="123">
        <v>1728.652</v>
      </c>
      <c r="G28" s="81"/>
      <c r="H28" s="81"/>
      <c r="I28" s="81"/>
    </row>
    <row r="29" spans="2:9" ht="15">
      <c r="B29" s="82" t="s">
        <v>72</v>
      </c>
      <c r="C29" s="123">
        <v>198.812</v>
      </c>
      <c r="D29" s="36"/>
      <c r="E29" s="82" t="s">
        <v>72</v>
      </c>
      <c r="F29" s="123">
        <v>0</v>
      </c>
      <c r="G29" s="81"/>
      <c r="H29" s="81"/>
      <c r="I29" s="81"/>
    </row>
    <row r="30" spans="2:6" ht="15">
      <c r="B30" s="82" t="s">
        <v>73</v>
      </c>
      <c r="C30" s="123">
        <v>10.96</v>
      </c>
      <c r="D30" s="36"/>
      <c r="E30" s="82" t="s">
        <v>73</v>
      </c>
      <c r="F30" s="123">
        <v>97</v>
      </c>
    </row>
    <row r="31" spans="2:6" ht="15">
      <c r="B31" s="82" t="s">
        <v>74</v>
      </c>
      <c r="C31" s="123">
        <v>12990.785</v>
      </c>
      <c r="D31" s="36"/>
      <c r="E31" s="82" t="s">
        <v>74</v>
      </c>
      <c r="F31" s="123">
        <v>245.359</v>
      </c>
    </row>
    <row r="32" spans="1:6" s="72" customFormat="1" ht="15">
      <c r="A32" s="103"/>
      <c r="B32" s="82" t="s">
        <v>75</v>
      </c>
      <c r="C32" s="123">
        <v>541.28</v>
      </c>
      <c r="D32" s="36"/>
      <c r="E32" s="82" t="s">
        <v>75</v>
      </c>
      <c r="F32" s="123">
        <v>55.83</v>
      </c>
    </row>
    <row r="33" spans="1:6" s="73" customFormat="1" ht="15">
      <c r="A33" s="103"/>
      <c r="B33" s="82" t="s">
        <v>76</v>
      </c>
      <c r="C33" s="123">
        <v>4218.37604</v>
      </c>
      <c r="D33" s="36"/>
      <c r="E33" s="82" t="s">
        <v>76</v>
      </c>
      <c r="F33" s="123">
        <v>14517.41232</v>
      </c>
    </row>
    <row r="34" spans="2:6" ht="15">
      <c r="B34" s="82" t="s">
        <v>77</v>
      </c>
      <c r="C34" s="123">
        <v>106.32</v>
      </c>
      <c r="D34" s="74"/>
      <c r="E34" s="82" t="s">
        <v>77</v>
      </c>
      <c r="F34" s="123">
        <v>0</v>
      </c>
    </row>
    <row r="35" spans="2:6" ht="15">
      <c r="B35" s="82" t="s">
        <v>78</v>
      </c>
      <c r="C35" s="123">
        <v>16311.88996</v>
      </c>
      <c r="D35" s="48"/>
      <c r="E35" s="82" t="s">
        <v>78</v>
      </c>
      <c r="F35" s="123">
        <v>39471.37528</v>
      </c>
    </row>
    <row r="36" spans="2:6" ht="15">
      <c r="B36" s="82" t="s">
        <v>79</v>
      </c>
      <c r="C36" s="123">
        <v>14.934</v>
      </c>
      <c r="D36" s="36"/>
      <c r="E36" s="82" t="s">
        <v>79</v>
      </c>
      <c r="F36" s="123">
        <v>65.842</v>
      </c>
    </row>
    <row r="37" spans="2:6" ht="15.75" thickBot="1">
      <c r="B37" s="68" t="s">
        <v>35</v>
      </c>
      <c r="C37" s="67">
        <f>SUM(C5:C36)</f>
        <v>260768.47168</v>
      </c>
      <c r="D37" s="36"/>
      <c r="E37" s="68" t="s">
        <v>35</v>
      </c>
      <c r="F37" s="67">
        <f>SUM(F5:F36)</f>
        <v>101797.02070999998</v>
      </c>
    </row>
    <row r="38" s="36" customFormat="1" ht="12.75">
      <c r="G38" s="61"/>
    </row>
    <row r="39" s="36" customFormat="1" ht="12.75"/>
    <row r="40" s="36" customFormat="1" ht="13.5" thickBot="1"/>
    <row r="41" spans="2:3" s="36" customFormat="1" ht="15.75" thickBot="1">
      <c r="B41" s="38" t="s">
        <v>118</v>
      </c>
      <c r="C41" s="92"/>
    </row>
    <row r="42" spans="2:3" s="36" customFormat="1" ht="15">
      <c r="B42" s="49" t="s">
        <v>31</v>
      </c>
      <c r="C42" s="53" t="s">
        <v>33</v>
      </c>
    </row>
    <row r="43" spans="2:3" s="36" customFormat="1" ht="15">
      <c r="B43" s="82" t="s">
        <v>48</v>
      </c>
      <c r="C43" s="66">
        <v>162820.24812</v>
      </c>
    </row>
    <row r="44" spans="2:3" s="36" customFormat="1" ht="15">
      <c r="B44" s="82" t="s">
        <v>49</v>
      </c>
      <c r="C44" s="123">
        <v>83.56</v>
      </c>
    </row>
    <row r="45" spans="2:4" s="36" customFormat="1" ht="15">
      <c r="B45" s="82" t="s">
        <v>50</v>
      </c>
      <c r="C45" s="123">
        <v>46884.05988</v>
      </c>
      <c r="D45" s="76"/>
    </row>
    <row r="46" spans="2:4" s="36" customFormat="1" ht="15">
      <c r="B46" s="82" t="s">
        <v>51</v>
      </c>
      <c r="C46" s="123">
        <v>0</v>
      </c>
      <c r="D46" s="91"/>
    </row>
    <row r="47" spans="2:6" s="36" customFormat="1" ht="15">
      <c r="B47" s="82" t="s">
        <v>52</v>
      </c>
      <c r="C47" s="123">
        <v>6751.682959999999</v>
      </c>
      <c r="F47" s="61"/>
    </row>
    <row r="48" spans="2:4" s="36" customFormat="1" ht="15">
      <c r="B48" s="82" t="s">
        <v>53</v>
      </c>
      <c r="C48" s="123">
        <v>92.24</v>
      </c>
      <c r="D48" s="77"/>
    </row>
    <row r="49" spans="2:3" s="36" customFormat="1" ht="15">
      <c r="B49" s="82" t="s">
        <v>54</v>
      </c>
      <c r="C49" s="123">
        <v>77.19</v>
      </c>
    </row>
    <row r="50" spans="2:3" s="36" customFormat="1" ht="15">
      <c r="B50" s="82" t="s">
        <v>55</v>
      </c>
      <c r="C50" s="123">
        <v>1.12</v>
      </c>
    </row>
    <row r="51" spans="2:3" s="36" customFormat="1" ht="15">
      <c r="B51" s="82" t="s">
        <v>56</v>
      </c>
      <c r="C51" s="123">
        <v>258.008</v>
      </c>
    </row>
    <row r="52" spans="2:4" s="36" customFormat="1" ht="15">
      <c r="B52" s="82" t="s">
        <v>57</v>
      </c>
      <c r="C52" s="123">
        <v>0</v>
      </c>
      <c r="D52" s="87"/>
    </row>
    <row r="53" spans="2:4" s="36" customFormat="1" ht="15">
      <c r="B53" s="82" t="s">
        <v>58</v>
      </c>
      <c r="C53" s="123">
        <v>62.73</v>
      </c>
      <c r="D53" s="78"/>
    </row>
    <row r="54" spans="2:3" s="36" customFormat="1" ht="15">
      <c r="B54" s="82" t="s">
        <v>59</v>
      </c>
      <c r="C54" s="123">
        <v>0</v>
      </c>
    </row>
    <row r="55" spans="2:3" s="36" customFormat="1" ht="15">
      <c r="B55" s="82" t="s">
        <v>60</v>
      </c>
      <c r="C55" s="123">
        <v>1340.6509999999998</v>
      </c>
    </row>
    <row r="56" spans="2:3" s="36" customFormat="1" ht="15">
      <c r="B56" s="82" t="s">
        <v>61</v>
      </c>
      <c r="C56" s="123">
        <v>1475.07872</v>
      </c>
    </row>
    <row r="57" spans="2:3" s="36" customFormat="1" ht="15">
      <c r="B57" s="82" t="s">
        <v>62</v>
      </c>
      <c r="C57" s="123">
        <v>893.713</v>
      </c>
    </row>
    <row r="58" spans="2:6" s="36" customFormat="1" ht="15">
      <c r="B58" s="82" t="s">
        <v>63</v>
      </c>
      <c r="C58" s="123">
        <v>150.39</v>
      </c>
      <c r="F58" s="61"/>
    </row>
    <row r="59" spans="2:3" s="36" customFormat="1" ht="15">
      <c r="B59" s="82" t="s">
        <v>64</v>
      </c>
      <c r="C59" s="123">
        <v>0</v>
      </c>
    </row>
    <row r="60" spans="2:3" s="36" customFormat="1" ht="15">
      <c r="B60" s="82" t="s">
        <v>65</v>
      </c>
      <c r="C60" s="123">
        <v>101.97</v>
      </c>
    </row>
    <row r="61" spans="2:3" s="36" customFormat="1" ht="15">
      <c r="B61" s="82" t="s">
        <v>66</v>
      </c>
      <c r="C61" s="123">
        <v>113.568</v>
      </c>
    </row>
    <row r="62" spans="2:4" s="36" customFormat="1" ht="15">
      <c r="B62" s="82" t="s">
        <v>67</v>
      </c>
      <c r="C62" s="123">
        <v>0</v>
      </c>
      <c r="D62" s="88"/>
    </row>
    <row r="63" spans="2:3" s="36" customFormat="1" ht="15">
      <c r="B63" s="82" t="s">
        <v>68</v>
      </c>
      <c r="C63" s="123">
        <v>183.65</v>
      </c>
    </row>
    <row r="64" spans="2:8" s="36" customFormat="1" ht="15">
      <c r="B64" s="82" t="s">
        <v>69</v>
      </c>
      <c r="C64" s="123">
        <v>322.255</v>
      </c>
      <c r="D64" s="89"/>
      <c r="G64" s="90"/>
      <c r="H64" s="61"/>
    </row>
    <row r="65" spans="2:3" s="36" customFormat="1" ht="15">
      <c r="B65" s="82" t="s">
        <v>70</v>
      </c>
      <c r="C65" s="123">
        <v>76</v>
      </c>
    </row>
    <row r="66" spans="2:7" s="36" customFormat="1" ht="15">
      <c r="B66" s="82" t="s">
        <v>71</v>
      </c>
      <c r="C66" s="123">
        <v>1758.7788799999998</v>
      </c>
      <c r="G66" s="61"/>
    </row>
    <row r="67" spans="2:3" s="36" customFormat="1" ht="15">
      <c r="B67" s="82" t="s">
        <v>72</v>
      </c>
      <c r="C67" s="123">
        <v>0</v>
      </c>
    </row>
    <row r="68" spans="2:3" s="36" customFormat="1" ht="15">
      <c r="B68" s="82" t="s">
        <v>73</v>
      </c>
      <c r="C68" s="123">
        <v>8.71</v>
      </c>
    </row>
    <row r="69" spans="2:3" s="36" customFormat="1" ht="15">
      <c r="B69" s="82" t="s">
        <v>74</v>
      </c>
      <c r="C69" s="123">
        <v>0</v>
      </c>
    </row>
    <row r="70" spans="2:3" s="36" customFormat="1" ht="15">
      <c r="B70" s="82" t="s">
        <v>75</v>
      </c>
      <c r="C70" s="123">
        <v>73.064</v>
      </c>
    </row>
    <row r="71" spans="2:3" s="36" customFormat="1" ht="15">
      <c r="B71" s="82" t="s">
        <v>76</v>
      </c>
      <c r="C71" s="123">
        <v>5970.0856</v>
      </c>
    </row>
    <row r="72" spans="2:3" s="36" customFormat="1" ht="15">
      <c r="B72" s="82" t="s">
        <v>77</v>
      </c>
      <c r="C72" s="123">
        <v>0</v>
      </c>
    </row>
    <row r="73" spans="2:3" s="36" customFormat="1" ht="15">
      <c r="B73" s="82" t="s">
        <v>78</v>
      </c>
      <c r="C73" s="123">
        <v>7427.693679999999</v>
      </c>
    </row>
    <row r="74" spans="2:3" s="36" customFormat="1" ht="15">
      <c r="B74" s="82" t="s">
        <v>79</v>
      </c>
      <c r="C74" s="123">
        <v>93.762</v>
      </c>
    </row>
    <row r="75" spans="2:3" s="36" customFormat="1" ht="15.75" thickBot="1">
      <c r="B75" s="68" t="s">
        <v>35</v>
      </c>
      <c r="C75" s="67">
        <f>SUM(C43:C74)</f>
        <v>237020.20884</v>
      </c>
    </row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pans="4:5" s="36" customFormat="1" ht="15">
      <c r="D83"/>
      <c r="E83" s="61"/>
    </row>
    <row r="84" s="36" customFormat="1" ht="12.75"/>
    <row r="85" s="36" customFormat="1" ht="12.75"/>
    <row r="86" s="36" customFormat="1" ht="12.75"/>
    <row r="87" spans="4:5" s="36" customFormat="1" ht="15">
      <c r="D87"/>
      <c r="E87" s="61"/>
    </row>
    <row r="88" s="36" customFormat="1" ht="12.75"/>
    <row r="89" spans="4:6" s="36" customFormat="1" ht="15">
      <c r="D89"/>
      <c r="E89" s="106"/>
      <c r="F89" s="61"/>
    </row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pans="4:5" s="36" customFormat="1" ht="15">
      <c r="D95"/>
      <c r="E95" s="61"/>
    </row>
    <row r="96" s="36" customFormat="1" ht="12.75"/>
    <row r="97" s="36" customFormat="1" ht="12.75"/>
    <row r="98" s="36" customFormat="1" ht="12.75"/>
    <row r="99" spans="4:5" s="36" customFormat="1" ht="15">
      <c r="D99"/>
      <c r="E99" s="61"/>
    </row>
    <row r="100" spans="4:5" s="36" customFormat="1" ht="15">
      <c r="D100"/>
      <c r="E100" s="61"/>
    </row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pans="4:5" s="36" customFormat="1" ht="15">
      <c r="D107"/>
      <c r="E107" s="106"/>
    </row>
    <row r="108" s="36" customFormat="1" ht="12.75"/>
    <row r="109" spans="5:6" s="36" customFormat="1" ht="12.75">
      <c r="E109" s="61"/>
      <c r="F109" s="61"/>
    </row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F145"/>
  <sheetViews>
    <sheetView zoomScalePageLayoutView="0" workbookViewId="0" topLeftCell="B28">
      <selection activeCell="E58" sqref="E58"/>
    </sheetView>
  </sheetViews>
  <sheetFormatPr defaultColWidth="11.421875" defaultRowHeight="15"/>
  <cols>
    <col min="1" max="1" width="11.421875" style="104" hidden="1" customWidth="1"/>
    <col min="2" max="2" width="23.57421875" style="37" customWidth="1"/>
    <col min="3" max="3" width="18.00390625" style="37" customWidth="1"/>
    <col min="4" max="4" width="4.28125" style="37" customWidth="1"/>
    <col min="5" max="5" width="23.57421875" style="37" customWidth="1"/>
    <col min="6" max="6" width="18.00390625" style="37" customWidth="1"/>
    <col min="7" max="16384" width="11.421875" style="37" customWidth="1"/>
  </cols>
  <sheetData>
    <row r="1" spans="2:3" ht="18.75">
      <c r="B1" s="272" t="s">
        <v>37</v>
      </c>
      <c r="C1" s="272"/>
    </row>
    <row r="2" ht="15">
      <c r="C2" s="39"/>
    </row>
    <row r="3" s="36" customFormat="1" ht="12.75"/>
    <row r="4" s="36" customFormat="1" ht="13.5" thickBot="1"/>
    <row r="5" spans="2:6" s="36" customFormat="1" ht="15.75" thickBot="1">
      <c r="B5" s="38" t="s">
        <v>116</v>
      </c>
      <c r="C5" s="96"/>
      <c r="E5" s="38" t="s">
        <v>117</v>
      </c>
      <c r="F5" s="97"/>
    </row>
    <row r="6" spans="2:6" s="36" customFormat="1" ht="15">
      <c r="B6" s="49" t="s">
        <v>31</v>
      </c>
      <c r="C6" s="53" t="s">
        <v>33</v>
      </c>
      <c r="E6" s="49" t="s">
        <v>31</v>
      </c>
      <c r="F6" s="53" t="s">
        <v>33</v>
      </c>
    </row>
    <row r="7" spans="2:6" s="36" customFormat="1" ht="15">
      <c r="B7" s="82" t="s">
        <v>48</v>
      </c>
      <c r="C7" s="66">
        <v>0</v>
      </c>
      <c r="E7" s="82" t="s">
        <v>48</v>
      </c>
      <c r="F7" s="66">
        <v>0</v>
      </c>
    </row>
    <row r="8" spans="2:6" s="36" customFormat="1" ht="15">
      <c r="B8" s="82" t="s">
        <v>49</v>
      </c>
      <c r="C8" s="123">
        <v>0.562</v>
      </c>
      <c r="E8" s="82" t="s">
        <v>49</v>
      </c>
      <c r="F8" s="123">
        <v>0</v>
      </c>
    </row>
    <row r="9" spans="2:6" s="36" customFormat="1" ht="15">
      <c r="B9" s="82" t="s">
        <v>50</v>
      </c>
      <c r="C9" s="123">
        <v>3.919</v>
      </c>
      <c r="E9" s="82" t="s">
        <v>50</v>
      </c>
      <c r="F9" s="123">
        <v>82.763</v>
      </c>
    </row>
    <row r="10" spans="2:6" s="36" customFormat="1" ht="15">
      <c r="B10" s="82" t="s">
        <v>51</v>
      </c>
      <c r="C10" s="123">
        <v>0</v>
      </c>
      <c r="E10" s="82" t="s">
        <v>51</v>
      </c>
      <c r="F10" s="123">
        <v>0</v>
      </c>
    </row>
    <row r="11" spans="2:6" s="36" customFormat="1" ht="15">
      <c r="B11" s="82" t="s">
        <v>52</v>
      </c>
      <c r="C11" s="123">
        <v>20.339</v>
      </c>
      <c r="E11" s="82" t="s">
        <v>52</v>
      </c>
      <c r="F11" s="123">
        <v>106.978</v>
      </c>
    </row>
    <row r="12" spans="2:6" s="36" customFormat="1" ht="15">
      <c r="B12" s="82" t="s">
        <v>53</v>
      </c>
      <c r="C12" s="123">
        <v>2.13</v>
      </c>
      <c r="E12" s="82" t="s">
        <v>53</v>
      </c>
      <c r="F12" s="123">
        <v>0</v>
      </c>
    </row>
    <row r="13" spans="2:6" s="36" customFormat="1" ht="15">
      <c r="B13" s="82" t="s">
        <v>54</v>
      </c>
      <c r="C13" s="123">
        <v>0</v>
      </c>
      <c r="E13" s="82" t="s">
        <v>54</v>
      </c>
      <c r="F13" s="123">
        <v>0</v>
      </c>
    </row>
    <row r="14" spans="2:6" s="36" customFormat="1" ht="15">
      <c r="B14" s="82" t="s">
        <v>55</v>
      </c>
      <c r="C14" s="123">
        <v>0</v>
      </c>
      <c r="E14" s="82" t="s">
        <v>55</v>
      </c>
      <c r="F14" s="123">
        <v>0</v>
      </c>
    </row>
    <row r="15" spans="2:6" s="36" customFormat="1" ht="15">
      <c r="B15" s="82" t="s">
        <v>56</v>
      </c>
      <c r="C15" s="123">
        <v>0</v>
      </c>
      <c r="E15" s="82" t="s">
        <v>56</v>
      </c>
      <c r="F15" s="123">
        <v>0</v>
      </c>
    </row>
    <row r="16" spans="2:6" s="36" customFormat="1" ht="15">
      <c r="B16" s="82" t="s">
        <v>57</v>
      </c>
      <c r="C16" s="123">
        <v>5.548</v>
      </c>
      <c r="E16" s="82" t="s">
        <v>57</v>
      </c>
      <c r="F16" s="123">
        <v>0</v>
      </c>
    </row>
    <row r="17" spans="2:6" s="36" customFormat="1" ht="15">
      <c r="B17" s="82" t="s">
        <v>58</v>
      </c>
      <c r="C17" s="123">
        <v>0</v>
      </c>
      <c r="E17" s="82" t="s">
        <v>58</v>
      </c>
      <c r="F17" s="123">
        <v>0</v>
      </c>
    </row>
    <row r="18" spans="2:6" s="36" customFormat="1" ht="15">
      <c r="B18" s="82" t="s">
        <v>59</v>
      </c>
      <c r="C18" s="123">
        <v>0</v>
      </c>
      <c r="E18" s="82" t="s">
        <v>59</v>
      </c>
      <c r="F18" s="123">
        <v>0</v>
      </c>
    </row>
    <row r="19" spans="2:6" s="36" customFormat="1" ht="15">
      <c r="B19" s="82" t="s">
        <v>60</v>
      </c>
      <c r="C19" s="123">
        <v>4.432</v>
      </c>
      <c r="E19" s="82" t="s">
        <v>60</v>
      </c>
      <c r="F19" s="123">
        <v>15.123</v>
      </c>
    </row>
    <row r="20" spans="2:6" s="36" customFormat="1" ht="15">
      <c r="B20" s="82" t="s">
        <v>61</v>
      </c>
      <c r="C20" s="123">
        <v>167.849</v>
      </c>
      <c r="E20" s="82" t="s">
        <v>61</v>
      </c>
      <c r="F20" s="123">
        <v>10.108</v>
      </c>
    </row>
    <row r="21" spans="2:6" s="36" customFormat="1" ht="15">
      <c r="B21" s="82" t="s">
        <v>62</v>
      </c>
      <c r="C21" s="123">
        <v>441.173</v>
      </c>
      <c r="E21" s="82" t="s">
        <v>62</v>
      </c>
      <c r="F21" s="123">
        <v>1.37</v>
      </c>
    </row>
    <row r="22" spans="2:6" s="36" customFormat="1" ht="15">
      <c r="B22" s="82" t="s">
        <v>63</v>
      </c>
      <c r="C22" s="123">
        <v>0</v>
      </c>
      <c r="E22" s="82" t="s">
        <v>63</v>
      </c>
      <c r="F22" s="123">
        <v>0</v>
      </c>
    </row>
    <row r="23" spans="2:6" s="36" customFormat="1" ht="15">
      <c r="B23" s="82" t="s">
        <v>64</v>
      </c>
      <c r="C23" s="123">
        <v>0</v>
      </c>
      <c r="E23" s="82" t="s">
        <v>64</v>
      </c>
      <c r="F23" s="123">
        <v>0</v>
      </c>
    </row>
    <row r="24" spans="2:6" s="36" customFormat="1" ht="15">
      <c r="B24" s="82" t="s">
        <v>65</v>
      </c>
      <c r="C24" s="123">
        <v>28.77</v>
      </c>
      <c r="E24" s="82" t="s">
        <v>65</v>
      </c>
      <c r="F24" s="123">
        <v>0.773</v>
      </c>
    </row>
    <row r="25" spans="2:6" s="36" customFormat="1" ht="15">
      <c r="B25" s="82" t="s">
        <v>66</v>
      </c>
      <c r="C25" s="123">
        <v>0</v>
      </c>
      <c r="E25" s="82" t="s">
        <v>66</v>
      </c>
      <c r="F25" s="123">
        <v>0.233</v>
      </c>
    </row>
    <row r="26" spans="2:6" s="36" customFormat="1" ht="15">
      <c r="B26" s="82" t="s">
        <v>67</v>
      </c>
      <c r="C26" s="123">
        <v>0</v>
      </c>
      <c r="E26" s="82" t="s">
        <v>67</v>
      </c>
      <c r="F26" s="123">
        <v>0</v>
      </c>
    </row>
    <row r="27" spans="2:6" s="36" customFormat="1" ht="15">
      <c r="B27" s="82" t="s">
        <v>68</v>
      </c>
      <c r="C27" s="123">
        <v>0</v>
      </c>
      <c r="E27" s="82" t="s">
        <v>68</v>
      </c>
      <c r="F27" s="123">
        <v>0</v>
      </c>
    </row>
    <row r="28" spans="2:6" s="36" customFormat="1" ht="15">
      <c r="B28" s="82" t="s">
        <v>69</v>
      </c>
      <c r="C28" s="123">
        <v>164.105</v>
      </c>
      <c r="E28" s="82" t="s">
        <v>69</v>
      </c>
      <c r="F28" s="123">
        <v>0.533</v>
      </c>
    </row>
    <row r="29" spans="2:6" s="36" customFormat="1" ht="15">
      <c r="B29" s="82" t="s">
        <v>70</v>
      </c>
      <c r="C29" s="123">
        <v>0</v>
      </c>
      <c r="E29" s="82" t="s">
        <v>70</v>
      </c>
      <c r="F29" s="123">
        <v>0</v>
      </c>
    </row>
    <row r="30" spans="2:6" s="36" customFormat="1" ht="15">
      <c r="B30" s="82" t="s">
        <v>71</v>
      </c>
      <c r="C30" s="123">
        <v>32.318</v>
      </c>
      <c r="E30" s="82" t="s">
        <v>71</v>
      </c>
      <c r="F30" s="123">
        <v>49.488</v>
      </c>
    </row>
    <row r="31" spans="2:6" s="36" customFormat="1" ht="15">
      <c r="B31" s="82" t="s">
        <v>72</v>
      </c>
      <c r="C31" s="123">
        <v>0.566</v>
      </c>
      <c r="E31" s="82" t="s">
        <v>72</v>
      </c>
      <c r="F31" s="123">
        <v>0</v>
      </c>
    </row>
    <row r="32" spans="2:6" s="36" customFormat="1" ht="15">
      <c r="B32" s="82" t="s">
        <v>73</v>
      </c>
      <c r="C32" s="123">
        <v>0.353</v>
      </c>
      <c r="E32" s="82" t="s">
        <v>73</v>
      </c>
      <c r="F32" s="123">
        <v>1.71</v>
      </c>
    </row>
    <row r="33" spans="2:6" s="36" customFormat="1" ht="15">
      <c r="B33" s="82" t="s">
        <v>74</v>
      </c>
      <c r="C33" s="123">
        <v>130.84</v>
      </c>
      <c r="E33" s="82" t="s">
        <v>74</v>
      </c>
      <c r="F33" s="123">
        <v>1.137</v>
      </c>
    </row>
    <row r="34" spans="2:6" s="36" customFormat="1" ht="15">
      <c r="B34" s="82" t="s">
        <v>75</v>
      </c>
      <c r="C34" s="123">
        <v>1.38</v>
      </c>
      <c r="E34" s="82" t="s">
        <v>75</v>
      </c>
      <c r="F34" s="123">
        <v>0</v>
      </c>
    </row>
    <row r="35" spans="2:6" s="36" customFormat="1" ht="15">
      <c r="B35" s="82" t="s">
        <v>76</v>
      </c>
      <c r="C35" s="123">
        <v>164.01</v>
      </c>
      <c r="E35" s="82" t="s">
        <v>76</v>
      </c>
      <c r="F35" s="123">
        <v>195.666</v>
      </c>
    </row>
    <row r="36" spans="2:6" s="36" customFormat="1" ht="15">
      <c r="B36" s="82" t="s">
        <v>77</v>
      </c>
      <c r="C36" s="123">
        <v>0</v>
      </c>
      <c r="E36" s="82" t="s">
        <v>77</v>
      </c>
      <c r="F36" s="123">
        <v>0</v>
      </c>
    </row>
    <row r="37" spans="2:6" s="36" customFormat="1" ht="15">
      <c r="B37" s="82" t="s">
        <v>78</v>
      </c>
      <c r="C37" s="123">
        <v>375.231</v>
      </c>
      <c r="E37" s="82" t="s">
        <v>78</v>
      </c>
      <c r="F37" s="123">
        <v>408.671</v>
      </c>
    </row>
    <row r="38" spans="2:6" s="36" customFormat="1" ht="15">
      <c r="B38" s="82" t="s">
        <v>79</v>
      </c>
      <c r="C38" s="123">
        <v>1.003</v>
      </c>
      <c r="E38" s="82" t="s">
        <v>79</v>
      </c>
      <c r="F38" s="123">
        <v>6.421</v>
      </c>
    </row>
    <row r="39" spans="2:6" s="36" customFormat="1" ht="15.75" thickBot="1">
      <c r="B39" s="68" t="s">
        <v>35</v>
      </c>
      <c r="C39" s="67">
        <f>SUM(C7:C38)</f>
        <v>1544.5279999999998</v>
      </c>
      <c r="E39" s="68" t="s">
        <v>35</v>
      </c>
      <c r="F39" s="67">
        <f>SUM(F7:F38)</f>
        <v>880.9739999999999</v>
      </c>
    </row>
    <row r="40" s="36" customFormat="1" ht="12.75">
      <c r="C40" s="61"/>
    </row>
    <row r="41" s="36" customFormat="1" ht="12.75"/>
    <row r="42" s="36" customFormat="1" ht="13.5" thickBot="1"/>
    <row r="43" spans="2:3" s="36" customFormat="1" ht="15.75" thickBot="1">
      <c r="B43" s="38" t="s">
        <v>118</v>
      </c>
      <c r="C43" s="101"/>
    </row>
    <row r="44" spans="2:3" s="36" customFormat="1" ht="15">
      <c r="B44" s="49" t="s">
        <v>31</v>
      </c>
      <c r="C44" s="53" t="s">
        <v>33</v>
      </c>
    </row>
    <row r="45" spans="2:3" s="36" customFormat="1" ht="15">
      <c r="B45" s="82" t="s">
        <v>48</v>
      </c>
      <c r="C45" s="100">
        <v>0.428</v>
      </c>
    </row>
    <row r="46" spans="2:3" s="36" customFormat="1" ht="15">
      <c r="B46" s="82" t="s">
        <v>49</v>
      </c>
      <c r="C46" s="100">
        <v>0</v>
      </c>
    </row>
    <row r="47" spans="2:3" s="36" customFormat="1" ht="15.75" customHeight="1">
      <c r="B47" s="82" t="s">
        <v>50</v>
      </c>
      <c r="C47" s="100">
        <v>15.469</v>
      </c>
    </row>
    <row r="48" spans="2:3" s="36" customFormat="1" ht="15">
      <c r="B48" s="82" t="s">
        <v>51</v>
      </c>
      <c r="C48" s="100">
        <v>0</v>
      </c>
    </row>
    <row r="49" spans="2:3" s="36" customFormat="1" ht="15">
      <c r="B49" s="82" t="s">
        <v>52</v>
      </c>
      <c r="C49" s="100">
        <v>53.19</v>
      </c>
    </row>
    <row r="50" spans="2:3" s="36" customFormat="1" ht="15">
      <c r="B50" s="82" t="s">
        <v>53</v>
      </c>
      <c r="C50" s="100">
        <v>0.369</v>
      </c>
    </row>
    <row r="51" spans="2:3" s="36" customFormat="1" ht="15">
      <c r="B51" s="82" t="s">
        <v>54</v>
      </c>
      <c r="C51" s="100">
        <v>0</v>
      </c>
    </row>
    <row r="52" spans="2:3" s="36" customFormat="1" ht="15">
      <c r="B52" s="82" t="s">
        <v>55</v>
      </c>
      <c r="C52" s="100">
        <v>0</v>
      </c>
    </row>
    <row r="53" spans="2:3" s="36" customFormat="1" ht="15">
      <c r="B53" s="82" t="s">
        <v>56</v>
      </c>
      <c r="C53" s="100">
        <v>0</v>
      </c>
    </row>
    <row r="54" spans="2:3" s="36" customFormat="1" ht="15.75" customHeight="1">
      <c r="B54" s="82" t="s">
        <v>57</v>
      </c>
      <c r="C54" s="100">
        <v>0</v>
      </c>
    </row>
    <row r="55" spans="2:3" s="36" customFormat="1" ht="15">
      <c r="B55" s="82" t="s">
        <v>58</v>
      </c>
      <c r="C55" s="100">
        <v>0</v>
      </c>
    </row>
    <row r="56" spans="2:3" s="36" customFormat="1" ht="15">
      <c r="B56" s="82" t="s">
        <v>59</v>
      </c>
      <c r="C56" s="100">
        <v>0</v>
      </c>
    </row>
    <row r="57" spans="2:3" s="36" customFormat="1" ht="15">
      <c r="B57" s="82" t="s">
        <v>60</v>
      </c>
      <c r="C57" s="100">
        <v>0</v>
      </c>
    </row>
    <row r="58" spans="2:3" s="36" customFormat="1" ht="15">
      <c r="B58" s="82" t="s">
        <v>61</v>
      </c>
      <c r="C58" s="100">
        <v>30.003</v>
      </c>
    </row>
    <row r="59" spans="2:3" s="36" customFormat="1" ht="15">
      <c r="B59" s="82" t="s">
        <v>62</v>
      </c>
      <c r="C59" s="100">
        <v>40.911</v>
      </c>
    </row>
    <row r="60" spans="2:3" s="36" customFormat="1" ht="15">
      <c r="B60" s="82" t="s">
        <v>63</v>
      </c>
      <c r="C60" s="100">
        <v>1.73</v>
      </c>
    </row>
    <row r="61" spans="2:3" s="36" customFormat="1" ht="15">
      <c r="B61" s="82" t="s">
        <v>64</v>
      </c>
      <c r="C61" s="100">
        <v>0</v>
      </c>
    </row>
    <row r="62" spans="2:3" s="36" customFormat="1" ht="15">
      <c r="B62" s="82" t="s">
        <v>65</v>
      </c>
      <c r="C62" s="100">
        <v>0</v>
      </c>
    </row>
    <row r="63" spans="2:3" s="36" customFormat="1" ht="15">
      <c r="B63" s="82" t="s">
        <v>66</v>
      </c>
      <c r="C63" s="100">
        <v>0.769</v>
      </c>
    </row>
    <row r="64" spans="2:3" s="36" customFormat="1" ht="15">
      <c r="B64" s="82" t="s">
        <v>67</v>
      </c>
      <c r="C64" s="100">
        <v>0</v>
      </c>
    </row>
    <row r="65" spans="2:3" s="36" customFormat="1" ht="15">
      <c r="B65" s="82" t="s">
        <v>68</v>
      </c>
      <c r="C65" s="100">
        <v>0</v>
      </c>
    </row>
    <row r="66" spans="2:4" s="36" customFormat="1" ht="15">
      <c r="B66" s="82" t="s">
        <v>69</v>
      </c>
      <c r="C66" s="100">
        <v>13.565</v>
      </c>
      <c r="D66" s="93"/>
    </row>
    <row r="67" spans="2:3" s="36" customFormat="1" ht="15">
      <c r="B67" s="82" t="s">
        <v>70</v>
      </c>
      <c r="C67" s="100">
        <v>0</v>
      </c>
    </row>
    <row r="68" spans="2:3" s="36" customFormat="1" ht="15">
      <c r="B68" s="82" t="s">
        <v>71</v>
      </c>
      <c r="C68" s="100">
        <v>12.632</v>
      </c>
    </row>
    <row r="69" spans="2:3" s="36" customFormat="1" ht="15">
      <c r="B69" s="82" t="s">
        <v>72</v>
      </c>
      <c r="C69" s="100">
        <v>0</v>
      </c>
    </row>
    <row r="70" spans="2:3" s="36" customFormat="1" ht="15">
      <c r="B70" s="82" t="s">
        <v>73</v>
      </c>
      <c r="C70" s="100">
        <v>0</v>
      </c>
    </row>
    <row r="71" spans="2:3" s="36" customFormat="1" ht="15">
      <c r="B71" s="82" t="s">
        <v>74</v>
      </c>
      <c r="C71" s="100">
        <v>0</v>
      </c>
    </row>
    <row r="72" spans="2:3" s="36" customFormat="1" ht="15">
      <c r="B72" s="82" t="s">
        <v>75</v>
      </c>
      <c r="C72" s="100">
        <v>0.335</v>
      </c>
    </row>
    <row r="73" spans="2:3" s="36" customFormat="1" ht="15">
      <c r="B73" s="82" t="s">
        <v>76</v>
      </c>
      <c r="C73" s="100">
        <v>53.382</v>
      </c>
    </row>
    <row r="74" spans="2:3" s="36" customFormat="1" ht="15">
      <c r="B74" s="82" t="s">
        <v>77</v>
      </c>
      <c r="C74" s="100">
        <v>0</v>
      </c>
    </row>
    <row r="75" spans="2:3" s="36" customFormat="1" ht="15">
      <c r="B75" s="82" t="s">
        <v>78</v>
      </c>
      <c r="C75" s="100">
        <v>157.197</v>
      </c>
    </row>
    <row r="76" spans="2:3" s="36" customFormat="1" ht="15">
      <c r="B76" s="82" t="s">
        <v>79</v>
      </c>
      <c r="C76" s="100">
        <v>185.079</v>
      </c>
    </row>
    <row r="77" spans="2:3" s="36" customFormat="1" ht="15.75" thickBot="1">
      <c r="B77" s="68" t="s">
        <v>35</v>
      </c>
      <c r="C77" s="67">
        <f>SUM(C45:C76)</f>
        <v>565.059</v>
      </c>
    </row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pans="4:5" s="36" customFormat="1" ht="15">
      <c r="D117"/>
      <c r="E117" s="61"/>
    </row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pans="4:5" s="36" customFormat="1" ht="15">
      <c r="D123"/>
      <c r="E123" s="61"/>
    </row>
    <row r="124" s="36" customFormat="1" ht="12.75"/>
    <row r="125" spans="4:6" s="36" customFormat="1" ht="15">
      <c r="D125"/>
      <c r="E125"/>
      <c r="F125" s="61"/>
    </row>
    <row r="126" s="36" customFormat="1" ht="12.75"/>
    <row r="127" s="36" customFormat="1" ht="12.75"/>
    <row r="128" s="36" customFormat="1" ht="15">
      <c r="D128" s="158"/>
    </row>
    <row r="129" s="36" customFormat="1" ht="12.75"/>
    <row r="130" s="36" customFormat="1" ht="12.75"/>
    <row r="131" spans="4:5" s="36" customFormat="1" ht="15">
      <c r="D131"/>
      <c r="E131" s="61"/>
    </row>
    <row r="132" s="36" customFormat="1" ht="12.75"/>
    <row r="133" s="36" customFormat="1" ht="12.75"/>
    <row r="134" s="36" customFormat="1" ht="12.75"/>
    <row r="135" s="36" customFormat="1" ht="15">
      <c r="D135"/>
    </row>
    <row r="136" s="36" customFormat="1" ht="15">
      <c r="D136"/>
    </row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pans="4:5" s="36" customFormat="1" ht="15">
      <c r="D143"/>
      <c r="E143"/>
    </row>
    <row r="144" s="36" customFormat="1" ht="12.75"/>
    <row r="145" spans="5:6" s="36" customFormat="1" ht="12.75">
      <c r="E145" s="61"/>
      <c r="F145" s="61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410"/>
  <sheetViews>
    <sheetView zoomScalePageLayoutView="0" workbookViewId="0" topLeftCell="B19">
      <selection activeCell="F27" sqref="F27"/>
    </sheetView>
  </sheetViews>
  <sheetFormatPr defaultColWidth="11.421875" defaultRowHeight="15"/>
  <cols>
    <col min="1" max="1" width="11.421875" style="37" hidden="1" customWidth="1"/>
    <col min="2" max="2" width="38.140625" style="37" customWidth="1"/>
    <col min="3" max="3" width="16.421875" style="37" customWidth="1"/>
    <col min="4" max="4" width="22.140625" style="37" customWidth="1"/>
    <col min="5" max="5" width="11.421875" style="37" customWidth="1"/>
    <col min="6" max="6" width="26.28125" style="37" customWidth="1"/>
    <col min="7" max="7" width="19.7109375" style="37" customWidth="1"/>
    <col min="8" max="8" width="18.57421875" style="37" customWidth="1"/>
    <col min="9" max="16384" width="11.421875" style="37" customWidth="1"/>
  </cols>
  <sheetData>
    <row r="1" spans="2:9" ht="18.75">
      <c r="B1" s="272" t="s">
        <v>38</v>
      </c>
      <c r="C1" s="272"/>
      <c r="D1" s="272"/>
      <c r="I1" s="39"/>
    </row>
    <row r="2" spans="2:9" s="185" customFormat="1" ht="18.75">
      <c r="B2" s="186"/>
      <c r="C2" s="186"/>
      <c r="D2" s="186"/>
      <c r="I2" s="184"/>
    </row>
    <row r="3" spans="2:9" s="185" customFormat="1" ht="15">
      <c r="B3" s="168" t="s">
        <v>116</v>
      </c>
      <c r="C3" s="160"/>
      <c r="D3" s="54"/>
      <c r="E3"/>
      <c r="I3" s="184"/>
    </row>
    <row r="4" spans="2:9" s="185" customFormat="1" ht="15.75" thickBot="1">
      <c r="B4" s="169" t="s">
        <v>39</v>
      </c>
      <c r="C4" s="160"/>
      <c r="D4" s="54"/>
      <c r="E4"/>
      <c r="I4" s="184"/>
    </row>
    <row r="5" spans="2:9" s="185" customFormat="1" ht="15">
      <c r="B5" s="49" t="s">
        <v>31</v>
      </c>
      <c r="C5" s="239" t="s">
        <v>32</v>
      </c>
      <c r="D5" s="240" t="s">
        <v>33</v>
      </c>
      <c r="E5"/>
      <c r="I5" s="184"/>
    </row>
    <row r="6" spans="2:9" s="185" customFormat="1" ht="15">
      <c r="B6" s="260" t="s">
        <v>99</v>
      </c>
      <c r="C6" s="234">
        <v>4.216</v>
      </c>
      <c r="D6" s="242" t="s">
        <v>34</v>
      </c>
      <c r="E6"/>
      <c r="I6" s="184"/>
    </row>
    <row r="7" spans="2:9" s="185" customFormat="1" ht="15">
      <c r="B7" s="260" t="s">
        <v>119</v>
      </c>
      <c r="C7" s="234">
        <v>5.49</v>
      </c>
      <c r="D7" s="242" t="s">
        <v>34</v>
      </c>
      <c r="E7"/>
      <c r="I7" s="184"/>
    </row>
    <row r="8" spans="2:9" s="185" customFormat="1" ht="15.75" thickBot="1">
      <c r="B8" s="235" t="s">
        <v>102</v>
      </c>
      <c r="C8" s="236">
        <f>SUM(C6:C7)</f>
        <v>9.706</v>
      </c>
      <c r="D8" s="237" t="s">
        <v>34</v>
      </c>
      <c r="E8"/>
      <c r="I8" s="184"/>
    </row>
    <row r="9" spans="2:9" s="185" customFormat="1" ht="15">
      <c r="B9"/>
      <c r="C9"/>
      <c r="D9"/>
      <c r="I9" s="184"/>
    </row>
    <row r="10" spans="5:10" ht="15">
      <c r="E10"/>
      <c r="I10"/>
      <c r="J10"/>
    </row>
    <row r="11" spans="2:10" ht="15">
      <c r="B11" s="36"/>
      <c r="C11" s="36"/>
      <c r="D11" s="36"/>
      <c r="E11"/>
      <c r="I11"/>
      <c r="J11"/>
    </row>
    <row r="12" spans="2:10" ht="15">
      <c r="B12"/>
      <c r="C12"/>
      <c r="D12"/>
      <c r="E12"/>
      <c r="I12"/>
      <c r="J12"/>
    </row>
    <row r="13" spans="2:10" ht="15">
      <c r="B13"/>
      <c r="C13"/>
      <c r="D13"/>
      <c r="E13"/>
      <c r="I13"/>
      <c r="J13"/>
    </row>
    <row r="14" spans="2:10" ht="15">
      <c r="B14" s="168" t="s">
        <v>117</v>
      </c>
      <c r="C14" s="201"/>
      <c r="D14" s="189"/>
      <c r="E14"/>
      <c r="I14"/>
      <c r="J14"/>
    </row>
    <row r="15" spans="2:10" s="185" customFormat="1" ht="15">
      <c r="B15" s="40" t="s">
        <v>39</v>
      </c>
      <c r="C15" s="201"/>
      <c r="D15" s="189"/>
      <c r="E15"/>
      <c r="I15"/>
      <c r="J15"/>
    </row>
    <row r="16" spans="2:10" s="185" customFormat="1" ht="15">
      <c r="B16" s="169" t="s">
        <v>31</v>
      </c>
      <c r="C16" s="169" t="s">
        <v>32</v>
      </c>
      <c r="D16" s="170" t="s">
        <v>33</v>
      </c>
      <c r="E16"/>
      <c r="I16"/>
      <c r="J16"/>
    </row>
    <row r="17" spans="2:10" s="185" customFormat="1" ht="15">
      <c r="B17" s="258" t="s">
        <v>99</v>
      </c>
      <c r="C17" s="234">
        <v>1.612</v>
      </c>
      <c r="D17" s="238" t="s">
        <v>34</v>
      </c>
      <c r="E17"/>
      <c r="I17"/>
      <c r="J17"/>
    </row>
    <row r="18" spans="2:10" s="185" customFormat="1" ht="15">
      <c r="B18" s="258" t="s">
        <v>126</v>
      </c>
      <c r="C18" s="234">
        <v>2.27</v>
      </c>
      <c r="D18" s="238" t="s">
        <v>34</v>
      </c>
      <c r="E18"/>
      <c r="I18"/>
      <c r="J18"/>
    </row>
    <row r="19" spans="2:4" s="185" customFormat="1" ht="15">
      <c r="B19" s="258" t="s">
        <v>127</v>
      </c>
      <c r="C19" s="234">
        <v>10.13</v>
      </c>
      <c r="D19" s="238" t="s">
        <v>34</v>
      </c>
    </row>
    <row r="20" spans="2:4" ht="15.75" thickBot="1">
      <c r="B20" s="259" t="s">
        <v>46</v>
      </c>
      <c r="C20" s="257">
        <v>1.09</v>
      </c>
      <c r="D20" s="238" t="s">
        <v>34</v>
      </c>
    </row>
    <row r="21" spans="2:9" ht="15.75" thickBot="1">
      <c r="B21" s="187" t="s">
        <v>102</v>
      </c>
      <c r="C21" s="191">
        <f>SUM(C17:C20)</f>
        <v>15.102</v>
      </c>
      <c r="D21" s="188" t="s">
        <v>34</v>
      </c>
      <c r="F21"/>
      <c r="G21"/>
      <c r="H21"/>
      <c r="I21"/>
    </row>
    <row r="22" spans="2:9" ht="15">
      <c r="B22"/>
      <c r="C22"/>
      <c r="D22"/>
      <c r="F22"/>
      <c r="G22"/>
      <c r="H22"/>
      <c r="I22"/>
    </row>
    <row r="23" spans="6:9" ht="15">
      <c r="F23"/>
      <c r="G23"/>
      <c r="H23"/>
      <c r="I23"/>
    </row>
    <row r="24" spans="6:9" ht="15">
      <c r="F24"/>
      <c r="G24"/>
      <c r="H24"/>
      <c r="I24"/>
    </row>
    <row r="25" spans="2:9" s="199" customFormat="1" ht="15">
      <c r="B25" s="168" t="s">
        <v>117</v>
      </c>
      <c r="C25" s="220"/>
      <c r="D25" s="189"/>
      <c r="F25"/>
      <c r="G25"/>
      <c r="H25"/>
      <c r="I25"/>
    </row>
    <row r="26" spans="2:9" s="183" customFormat="1" ht="15">
      <c r="B26" s="40" t="s">
        <v>128</v>
      </c>
      <c r="C26" s="220"/>
      <c r="D26" s="189"/>
      <c r="F26"/>
      <c r="G26"/>
      <c r="H26"/>
      <c r="I26"/>
    </row>
    <row r="27" spans="1:8" s="183" customFormat="1" ht="15.75" thickBot="1">
      <c r="A27" s="55"/>
      <c r="B27" s="169" t="s">
        <v>31</v>
      </c>
      <c r="C27" s="169" t="s">
        <v>32</v>
      </c>
      <c r="D27" s="170" t="s">
        <v>33</v>
      </c>
      <c r="F27"/>
      <c r="G27"/>
      <c r="H27"/>
    </row>
    <row r="28" spans="1:8" s="183" customFormat="1" ht="15.75" thickBot="1">
      <c r="A28" s="55"/>
      <c r="B28" s="171" t="s">
        <v>99</v>
      </c>
      <c r="C28" s="173">
        <v>30.73</v>
      </c>
      <c r="D28" s="172" t="s">
        <v>34</v>
      </c>
      <c r="F28"/>
      <c r="G28"/>
      <c r="H28"/>
    </row>
    <row r="29" spans="1:8" s="160" customFormat="1" ht="15.75" thickBot="1">
      <c r="A29" s="55"/>
      <c r="B29" s="187" t="s">
        <v>102</v>
      </c>
      <c r="C29" s="200">
        <f>SUM(C26:C28)</f>
        <v>30.73</v>
      </c>
      <c r="D29" s="188" t="s">
        <v>34</v>
      </c>
      <c r="F29"/>
      <c r="G29"/>
      <c r="H29"/>
    </row>
    <row r="30" spans="6:8" ht="15">
      <c r="F30"/>
      <c r="G30"/>
      <c r="H30"/>
    </row>
    <row r="31" spans="6:8" s="190" customFormat="1" ht="15">
      <c r="F31"/>
      <c r="G31"/>
      <c r="H31"/>
    </row>
    <row r="32" spans="5:8" s="160" customFormat="1" ht="15">
      <c r="E32" s="36"/>
      <c r="F32"/>
      <c r="G32"/>
      <c r="H32"/>
    </row>
    <row r="33" spans="5:8" s="160" customFormat="1" ht="15">
      <c r="E33" s="36"/>
      <c r="F33" s="190"/>
      <c r="G33" s="190"/>
      <c r="H33" s="190"/>
    </row>
    <row r="34" spans="2:5" s="160" customFormat="1" ht="15">
      <c r="B34" s="168" t="s">
        <v>118</v>
      </c>
      <c r="C34" s="190"/>
      <c r="D34" s="189"/>
      <c r="E34" s="36"/>
    </row>
    <row r="35" spans="2:5" s="160" customFormat="1" ht="15">
      <c r="B35" s="40" t="s">
        <v>39</v>
      </c>
      <c r="C35" s="190"/>
      <c r="D35" s="189"/>
      <c r="E35" s="36"/>
    </row>
    <row r="36" spans="2:5" s="160" customFormat="1" ht="15.75" thickBot="1">
      <c r="B36" s="169" t="s">
        <v>31</v>
      </c>
      <c r="C36" s="169" t="s">
        <v>32</v>
      </c>
      <c r="D36" s="170" t="s">
        <v>33</v>
      </c>
      <c r="E36" s="36"/>
    </row>
    <row r="37" spans="2:4" s="36" customFormat="1" ht="15.75" thickBot="1">
      <c r="B37" s="171" t="s">
        <v>99</v>
      </c>
      <c r="C37" s="173">
        <v>11.603</v>
      </c>
      <c r="D37" s="172" t="s">
        <v>34</v>
      </c>
    </row>
    <row r="38" spans="2:4" s="36" customFormat="1" ht="15.75" thickBot="1">
      <c r="B38" s="171" t="s">
        <v>46</v>
      </c>
      <c r="C38" s="173">
        <v>0.414</v>
      </c>
      <c r="D38" s="172" t="s">
        <v>34</v>
      </c>
    </row>
    <row r="39" spans="2:4" s="36" customFormat="1" ht="15.75" thickBot="1">
      <c r="B39" s="187" t="s">
        <v>102</v>
      </c>
      <c r="C39" s="191">
        <f>SUM(C37:C38)</f>
        <v>12.017</v>
      </c>
      <c r="D39" s="188" t="s">
        <v>34</v>
      </c>
    </row>
    <row r="40" spans="2:4" s="36" customFormat="1" ht="15">
      <c r="B40"/>
      <c r="C40"/>
      <c r="D40"/>
    </row>
    <row r="41" spans="2:4" s="36" customFormat="1" ht="15">
      <c r="B41" s="37"/>
      <c r="C41" s="37"/>
      <c r="D41" s="37"/>
    </row>
    <row r="42" spans="2:4" s="36" customFormat="1" ht="15">
      <c r="B42"/>
      <c r="C42"/>
      <c r="D42"/>
    </row>
    <row r="43" spans="2:8" s="36" customFormat="1" ht="15">
      <c r="B43"/>
      <c r="C43"/>
      <c r="D43"/>
      <c r="F43"/>
      <c r="G43"/>
      <c r="H43"/>
    </row>
    <row r="44" spans="2:8" s="36" customFormat="1" ht="15">
      <c r="B44"/>
      <c r="C44"/>
      <c r="D44"/>
      <c r="F44"/>
      <c r="G44"/>
      <c r="H44"/>
    </row>
    <row r="45" spans="2:8" s="36" customFormat="1" ht="15">
      <c r="B45" s="168" t="s">
        <v>118</v>
      </c>
      <c r="C45" s="220"/>
      <c r="D45" s="189"/>
      <c r="F45"/>
      <c r="G45"/>
      <c r="H45"/>
    </row>
    <row r="46" spans="2:8" s="36" customFormat="1" ht="15.75" thickBot="1">
      <c r="B46" s="169" t="s">
        <v>81</v>
      </c>
      <c r="C46" s="220"/>
      <c r="D46" s="189"/>
      <c r="F46"/>
      <c r="G46"/>
      <c r="H46"/>
    </row>
    <row r="47" spans="2:8" s="36" customFormat="1" ht="15">
      <c r="B47" s="49" t="s">
        <v>31</v>
      </c>
      <c r="C47" s="239" t="s">
        <v>32</v>
      </c>
      <c r="D47" s="240" t="s">
        <v>33</v>
      </c>
      <c r="F47"/>
      <c r="G47"/>
      <c r="H47"/>
    </row>
    <row r="48" spans="2:8" s="36" customFormat="1" ht="15">
      <c r="B48" s="241" t="s">
        <v>99</v>
      </c>
      <c r="C48" s="123">
        <v>50.17</v>
      </c>
      <c r="D48" s="242" t="s">
        <v>34</v>
      </c>
      <c r="F48"/>
      <c r="G48"/>
      <c r="H48"/>
    </row>
    <row r="49" spans="2:8" s="36" customFormat="1" ht="15">
      <c r="B49" s="243" t="s">
        <v>46</v>
      </c>
      <c r="C49" s="123">
        <v>3.16</v>
      </c>
      <c r="D49" s="242" t="s">
        <v>34</v>
      </c>
      <c r="F49"/>
      <c r="G49"/>
      <c r="H49"/>
    </row>
    <row r="50" spans="2:8" s="36" customFormat="1" ht="15.75" thickBot="1">
      <c r="B50" s="235" t="s">
        <v>102</v>
      </c>
      <c r="C50" s="236">
        <f>SUM(C48:C49)</f>
        <v>53.33</v>
      </c>
      <c r="D50" s="237" t="s">
        <v>34</v>
      </c>
      <c r="F50"/>
      <c r="G50"/>
      <c r="H50"/>
    </row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>
      <c r="B87" s="60"/>
    </row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>
      <c r="B242" s="60"/>
    </row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pans="6:8" ht="15">
      <c r="F395" s="36"/>
      <c r="G395" s="36"/>
      <c r="H395" s="36"/>
    </row>
    <row r="396" spans="6:8" ht="15">
      <c r="F396" s="36"/>
      <c r="G396" s="36"/>
      <c r="H396" s="36"/>
    </row>
    <row r="408" ht="15">
      <c r="B408" s="59"/>
    </row>
    <row r="409" ht="15">
      <c r="B409" s="58"/>
    </row>
    <row r="410" ht="15">
      <c r="B410" s="59"/>
    </row>
  </sheetData>
  <sheetProtection/>
  <mergeCells count="1">
    <mergeCell ref="B1:D1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R71"/>
  <sheetViews>
    <sheetView zoomScalePageLayoutView="0" workbookViewId="0" topLeftCell="B22">
      <selection activeCell="H22" sqref="H22"/>
    </sheetView>
  </sheetViews>
  <sheetFormatPr defaultColWidth="11.421875" defaultRowHeight="15"/>
  <cols>
    <col min="1" max="1" width="11.421875" style="37" hidden="1" customWidth="1"/>
    <col min="2" max="2" width="29.57421875" style="37" customWidth="1"/>
    <col min="3" max="3" width="11.421875" style="37" customWidth="1"/>
    <col min="4" max="4" width="3.00390625" style="37" customWidth="1"/>
    <col min="5" max="5" width="29.140625" style="37" customWidth="1"/>
    <col min="6" max="16384" width="11.421875" style="37" customWidth="1"/>
  </cols>
  <sheetData>
    <row r="1" spans="2:5" ht="18.75">
      <c r="B1" s="272" t="s">
        <v>44</v>
      </c>
      <c r="C1" s="272"/>
      <c r="D1" s="41"/>
      <c r="E1" s="41"/>
    </row>
    <row r="4" spans="2:6" ht="15">
      <c r="B4" s="42" t="s">
        <v>116</v>
      </c>
      <c r="C4" s="45"/>
      <c r="E4" s="42" t="s">
        <v>117</v>
      </c>
      <c r="F4" s="45"/>
    </row>
    <row r="5" spans="2:6" ht="15">
      <c r="B5" s="42" t="s">
        <v>40</v>
      </c>
      <c r="C5" s="176" t="s">
        <v>41</v>
      </c>
      <c r="E5" s="42" t="s">
        <v>40</v>
      </c>
      <c r="F5" s="176" t="s">
        <v>41</v>
      </c>
    </row>
    <row r="6" spans="2:17" ht="15">
      <c r="B6" s="43" t="s">
        <v>42</v>
      </c>
      <c r="C6" s="174">
        <v>1490</v>
      </c>
      <c r="E6" s="43" t="s">
        <v>42</v>
      </c>
      <c r="F6" s="174">
        <v>1416</v>
      </c>
      <c r="G6" s="45"/>
      <c r="H6" s="44"/>
      <c r="I6" s="45"/>
      <c r="J6" s="45"/>
      <c r="K6" s="45"/>
      <c r="L6" s="45"/>
      <c r="M6" s="45"/>
      <c r="N6" s="45"/>
      <c r="O6" s="45"/>
      <c r="P6" s="45"/>
      <c r="Q6" s="45"/>
    </row>
    <row r="7" spans="2:17" ht="15">
      <c r="B7" s="46" t="s">
        <v>120</v>
      </c>
      <c r="C7" s="174">
        <v>93</v>
      </c>
      <c r="E7" s="46" t="s">
        <v>104</v>
      </c>
      <c r="F7" s="174">
        <v>85</v>
      </c>
      <c r="H7" s="47"/>
      <c r="I7" s="45"/>
      <c r="J7" s="45"/>
      <c r="K7" s="45"/>
      <c r="L7" s="45"/>
      <c r="M7" s="45"/>
      <c r="N7" s="45"/>
      <c r="O7" s="45"/>
      <c r="P7" s="45"/>
      <c r="Q7" s="45"/>
    </row>
    <row r="8" spans="2:18" ht="15">
      <c r="B8" s="46" t="s">
        <v>121</v>
      </c>
      <c r="C8" s="174">
        <v>2</v>
      </c>
      <c r="E8" s="46" t="s">
        <v>105</v>
      </c>
      <c r="F8" s="174">
        <v>3</v>
      </c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7" ht="15">
      <c r="B9" s="46" t="s">
        <v>122</v>
      </c>
      <c r="C9" s="174">
        <v>2</v>
      </c>
      <c r="E9" s="46" t="s">
        <v>108</v>
      </c>
      <c r="F9" s="174">
        <v>3</v>
      </c>
      <c r="H9" s="47"/>
      <c r="I9" s="45"/>
      <c r="J9" s="45"/>
      <c r="K9" s="45"/>
      <c r="L9" s="45"/>
      <c r="M9" s="45"/>
      <c r="N9" s="45"/>
      <c r="O9" s="45"/>
      <c r="P9" s="45"/>
      <c r="Q9" s="45"/>
    </row>
    <row r="10" spans="2:17" s="180" customFormat="1" ht="15">
      <c r="B10" s="46" t="s">
        <v>123</v>
      </c>
      <c r="C10" s="174">
        <v>1</v>
      </c>
      <c r="E10" s="153" t="s">
        <v>111</v>
      </c>
      <c r="F10" s="192">
        <v>1</v>
      </c>
      <c r="H10" s="47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15">
      <c r="B11" s="46" t="s">
        <v>124</v>
      </c>
      <c r="C11" s="174">
        <v>7</v>
      </c>
      <c r="E11" s="218" t="s">
        <v>109</v>
      </c>
      <c r="F11" s="219">
        <v>3</v>
      </c>
      <c r="G11" s="45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2:17" ht="15">
      <c r="B12" s="52" t="s">
        <v>43</v>
      </c>
      <c r="C12" s="175">
        <f>SUM(C6:C11)</f>
        <v>1595</v>
      </c>
      <c r="E12" s="46" t="s">
        <v>103</v>
      </c>
      <c r="F12" s="219">
        <v>1</v>
      </c>
      <c r="H12" s="47"/>
      <c r="I12" s="45"/>
      <c r="J12" s="45"/>
      <c r="K12" s="45"/>
      <c r="L12" s="45"/>
      <c r="M12" s="45"/>
      <c r="N12" s="45"/>
      <c r="O12" s="45"/>
      <c r="P12" s="45"/>
      <c r="Q12" s="45"/>
    </row>
    <row r="13" spans="2:17" s="182" customFormat="1" ht="15">
      <c r="B13"/>
      <c r="C13"/>
      <c r="E13" s="218" t="s">
        <v>110</v>
      </c>
      <c r="F13" s="219">
        <v>1</v>
      </c>
      <c r="H13"/>
      <c r="I13" s="45"/>
      <c r="J13" s="45"/>
      <c r="K13" s="45"/>
      <c r="L13" s="45"/>
      <c r="M13" s="45"/>
      <c r="N13" s="45"/>
      <c r="O13" s="45"/>
      <c r="P13" s="45"/>
      <c r="Q13" s="45"/>
    </row>
    <row r="14" spans="2:18" ht="15">
      <c r="B14"/>
      <c r="C14"/>
      <c r="E14" s="52" t="s">
        <v>43</v>
      </c>
      <c r="F14" s="175">
        <f>SUM(F6:F13)</f>
        <v>1513</v>
      </c>
      <c r="H14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ht="15">
      <c r="H15"/>
    </row>
    <row r="16" ht="15">
      <c r="H16"/>
    </row>
    <row r="17" spans="2:8" ht="15">
      <c r="B17" s="42" t="s">
        <v>118</v>
      </c>
      <c r="C17" s="45"/>
      <c r="H17"/>
    </row>
    <row r="18" spans="2:3" ht="15">
      <c r="B18" s="42" t="s">
        <v>40</v>
      </c>
      <c r="C18" s="176" t="s">
        <v>41</v>
      </c>
    </row>
    <row r="19" spans="2:3" ht="15">
      <c r="B19" s="43" t="s">
        <v>42</v>
      </c>
      <c r="C19" s="174">
        <v>1493</v>
      </c>
    </row>
    <row r="20" spans="2:3" ht="15">
      <c r="B20" s="46" t="s">
        <v>120</v>
      </c>
      <c r="C20" s="174">
        <v>109</v>
      </c>
    </row>
    <row r="21" spans="2:3" ht="15">
      <c r="B21" s="46" t="s">
        <v>131</v>
      </c>
      <c r="C21" s="174">
        <v>1</v>
      </c>
    </row>
    <row r="22" spans="2:3" ht="15">
      <c r="B22" s="46" t="s">
        <v>129</v>
      </c>
      <c r="C22" s="174">
        <v>2</v>
      </c>
    </row>
    <row r="23" spans="2:3" s="79" customFormat="1" ht="15">
      <c r="B23" s="46" t="s">
        <v>132</v>
      </c>
      <c r="C23" s="174">
        <v>2</v>
      </c>
    </row>
    <row r="24" spans="2:3" ht="15">
      <c r="B24" s="46" t="s">
        <v>133</v>
      </c>
      <c r="C24" s="174">
        <v>2</v>
      </c>
    </row>
    <row r="25" spans="2:3" ht="15">
      <c r="B25" s="193" t="s">
        <v>106</v>
      </c>
      <c r="C25" s="192">
        <v>1</v>
      </c>
    </row>
    <row r="26" spans="2:3" ht="15">
      <c r="B26" s="193" t="s">
        <v>105</v>
      </c>
      <c r="C26" s="192">
        <v>2</v>
      </c>
    </row>
    <row r="27" spans="2:3" ht="15">
      <c r="B27" s="52" t="s">
        <v>43</v>
      </c>
      <c r="C27" s="175">
        <f>SUM(C19:C26)</f>
        <v>1612</v>
      </c>
    </row>
    <row r="28" spans="2:3" ht="15">
      <c r="B28"/>
      <c r="C28"/>
    </row>
    <row r="46" spans="2:3" ht="15">
      <c r="B46" s="105"/>
      <c r="C46" s="45"/>
    </row>
    <row r="47" ht="15">
      <c r="C47" s="45"/>
    </row>
    <row r="48" ht="15">
      <c r="C48" s="45"/>
    </row>
    <row r="56" spans="2:4" ht="15">
      <c r="B56" s="55"/>
      <c r="C56" s="177"/>
      <c r="D56" s="55"/>
    </row>
    <row r="57" ht="15">
      <c r="C57" s="45"/>
    </row>
    <row r="58" ht="15">
      <c r="C58" s="45"/>
    </row>
    <row r="66" s="122" customFormat="1" ht="15"/>
    <row r="67" s="122" customFormat="1" ht="15"/>
    <row r="70" ht="15">
      <c r="C70" s="45"/>
    </row>
    <row r="71" ht="15">
      <c r="C71" s="45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Elias Rafael Santiago Capellan</cp:lastModifiedBy>
  <cp:lastPrinted>2021-01-11T14:46:38Z</cp:lastPrinted>
  <dcterms:created xsi:type="dcterms:W3CDTF">2014-08-20T21:56:39Z</dcterms:created>
  <dcterms:modified xsi:type="dcterms:W3CDTF">2021-10-04T19:03:59Z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