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0115" windowHeight="7695" activeTab="0"/>
  </bookViews>
  <sheets>
    <sheet name="Generales-me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<sst xmlns="http://schemas.openxmlformats.org/spreadsheetml/2006/main" count="94" uniqueCount="94">
  <si>
    <t>Arrestos</t>
  </si>
  <si>
    <t>Sometidos</t>
  </si>
  <si>
    <t>Liberados</t>
  </si>
  <si>
    <t>Extraditados</t>
  </si>
  <si>
    <t>Deportados</t>
  </si>
  <si>
    <t>Pesos Dominicanos</t>
  </si>
  <si>
    <t>Dolares Estadounidenses</t>
  </si>
  <si>
    <t>Hombres detenidos</t>
  </si>
  <si>
    <t>Mujeres detenidas</t>
  </si>
  <si>
    <t>Pesos Dominicanos (cheque)</t>
  </si>
  <si>
    <t>Euros</t>
  </si>
  <si>
    <t>Bolivares venezolanos</t>
  </si>
  <si>
    <t>Gourdes haitianos</t>
  </si>
  <si>
    <t>Pesos colombianos</t>
  </si>
  <si>
    <t>Distribucion Detenidos</t>
  </si>
  <si>
    <t>Armas Incautadas</t>
  </si>
  <si>
    <t>Dinero Incautado</t>
  </si>
  <si>
    <t>Vehiculos Incautados</t>
  </si>
  <si>
    <t>Resumen Actividades</t>
  </si>
  <si>
    <t>Fuente: Sistema de Administración de Información Criminal (SAIC)</t>
  </si>
  <si>
    <t>SECCIÓN DE ESTADÍSTICA</t>
  </si>
  <si>
    <t>DIRECCIÓN DE APOYO TECNOLÓGICO</t>
  </si>
  <si>
    <t>Drogas Decomisados</t>
  </si>
  <si>
    <t>Libras Esterlinas</t>
  </si>
  <si>
    <t>Euros (cheque)</t>
  </si>
  <si>
    <t>Florines</t>
  </si>
  <si>
    <t xml:space="preserve">     </t>
  </si>
  <si>
    <t>Cocaina (GR)</t>
  </si>
  <si>
    <t>Heroina (GR)</t>
  </si>
  <si>
    <t>Marihuana (GR)</t>
  </si>
  <si>
    <t>Crack (GR)</t>
  </si>
  <si>
    <t>Hachis (GR)</t>
  </si>
  <si>
    <t>Pseudoefedrina (GR)</t>
  </si>
  <si>
    <t>Heroina (UD)</t>
  </si>
  <si>
    <t>Extasis(GR)</t>
  </si>
  <si>
    <t>Extasis(UD)</t>
  </si>
  <si>
    <t xml:space="preserve">Total </t>
  </si>
  <si>
    <t>Anfetamina(GR)</t>
  </si>
  <si>
    <t>Total Cocaina(KG)</t>
  </si>
  <si>
    <t>Total Heroina(KG)</t>
  </si>
  <si>
    <t>Total Heroina(UD)</t>
  </si>
  <si>
    <t>Total Anfetamina(KG)</t>
  </si>
  <si>
    <t>Total Extasis(KG)</t>
  </si>
  <si>
    <t>Total Extasis(UD)</t>
  </si>
  <si>
    <t>Total Marihuana(KG)</t>
  </si>
  <si>
    <t>Total Crack(KG)</t>
  </si>
  <si>
    <t>Total Hachis(KG)</t>
  </si>
  <si>
    <t>Total Pseudoefedrina(KG)</t>
  </si>
  <si>
    <t>Total Obj. o Sustancia(KG)</t>
  </si>
  <si>
    <t>Total Obj. o Sustancia(UD)</t>
  </si>
  <si>
    <t>**Objetos o Sustancias (GR)</t>
  </si>
  <si>
    <t>**Objetos o Sustancias (Ud)</t>
  </si>
  <si>
    <t>Marihuana Plantas(UD)</t>
  </si>
  <si>
    <t>Total Marihuana Platas(UD)</t>
  </si>
  <si>
    <t>Zolpidem(UD)</t>
  </si>
  <si>
    <t>Total Zolpidem(UD)</t>
  </si>
  <si>
    <t>Enero-Febrero-Marzo</t>
  </si>
  <si>
    <t>Abril-Mayo-Junio</t>
  </si>
  <si>
    <t>Julio-Agosto-Septiembre</t>
  </si>
  <si>
    <t>Octubre-Noviembre-Diciembre</t>
  </si>
  <si>
    <t>Estadisticas Generales DNCD 2018</t>
  </si>
  <si>
    <t>Edad 1-17</t>
  </si>
  <si>
    <t>Edad 18-25</t>
  </si>
  <si>
    <t>Edad 26-30</t>
  </si>
  <si>
    <t>Edad 31-35</t>
  </si>
  <si>
    <t>Edad 36-40</t>
  </si>
  <si>
    <t>Edad 41-45</t>
  </si>
  <si>
    <t>Edad 46-50</t>
  </si>
  <si>
    <t>Edad 51+</t>
  </si>
  <si>
    <t>Dominicanos</t>
  </si>
  <si>
    <t>Haitianos</t>
  </si>
  <si>
    <t>Venezolanos</t>
  </si>
  <si>
    <t>Colombianos</t>
  </si>
  <si>
    <t>Italianos</t>
  </si>
  <si>
    <t>Puertorriqueños</t>
  </si>
  <si>
    <t>Estadounidenses</t>
  </si>
  <si>
    <t>Alemán</t>
  </si>
  <si>
    <t>Chino</t>
  </si>
  <si>
    <t>Curazoleño</t>
  </si>
  <si>
    <t>Francés</t>
  </si>
  <si>
    <t>Israelí</t>
  </si>
  <si>
    <t>Ruso</t>
  </si>
  <si>
    <t>Bulgaro</t>
  </si>
  <si>
    <t>Nicaraguense</t>
  </si>
  <si>
    <t>Peruano</t>
  </si>
  <si>
    <t>Holandes</t>
  </si>
  <si>
    <t>Canadienses</t>
  </si>
  <si>
    <t>Cubanos</t>
  </si>
  <si>
    <t>Españoles</t>
  </si>
  <si>
    <t>Noruegos</t>
  </si>
  <si>
    <t>Polonia</t>
  </si>
  <si>
    <t>Islas Christmas</t>
  </si>
  <si>
    <t>Afghanistan</t>
  </si>
  <si>
    <t>Inglaterra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</si>
</sst>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$&quot;#,##0.00"/>
    <numFmt numFmtId="179" formatCode="_(&quot;$&quot;* #,##0_);_(&quot;$&quot;* \(#,##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  <numFmt numFmtId="185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7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7"/>
      <color theme="1"/>
      <name val="Tahoma"/>
      <family val="2"/>
    </font>
    <font>
      <b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33" fillId="0" borderId="9" applyNumberFormat="0" applyFill="0" applyAlignment="0" applyProtection="0"/>
    <xf numFmtId="0" fontId="45" fillId="0" borderId="10" applyNumberFormat="0" applyFill="0" applyAlignment="0" applyProtection="0"/>
  </cellStyleXfs>
  <cellXfs count="15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34" borderId="11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/>
    </xf>
    <xf numFmtId="0" fontId="46" fillId="35" borderId="13" xfId="0" applyFont="1" applyFill="1" applyBorder="1" applyAlignment="1">
      <alignment/>
    </xf>
    <xf numFmtId="3" fontId="46" fillId="0" borderId="14" xfId="0" applyNumberFormat="1" applyFont="1" applyBorder="1" applyAlignment="1">
      <alignment/>
    </xf>
    <xf numFmtId="3" fontId="46" fillId="36" borderId="15" xfId="0" applyNumberFormat="1" applyFont="1" applyFill="1" applyBorder="1" applyAlignment="1">
      <alignment/>
    </xf>
    <xf numFmtId="3" fontId="46" fillId="36" borderId="14" xfId="0" applyNumberFormat="1" applyFont="1" applyFill="1" applyBorder="1" applyAlignment="1">
      <alignment/>
    </xf>
    <xf numFmtId="178" fontId="46" fillId="0" borderId="14" xfId="51" applyNumberFormat="1" applyFont="1" applyBorder="1" applyAlignment="1">
      <alignment/>
    </xf>
    <xf numFmtId="178" fontId="46" fillId="36" borderId="14" xfId="51" applyNumberFormat="1" applyFont="1" applyFill="1" applyBorder="1" applyAlignment="1">
      <alignment/>
    </xf>
    <xf numFmtId="178" fontId="46" fillId="37" borderId="14" xfId="51" applyNumberFormat="1" applyFont="1" applyFill="1" applyBorder="1" applyAlignment="1">
      <alignment/>
    </xf>
    <xf numFmtId="3" fontId="46" fillId="37" borderId="14" xfId="0" applyNumberFormat="1" applyFont="1" applyFill="1" applyBorder="1" applyAlignment="1">
      <alignment/>
    </xf>
    <xf numFmtId="178" fontId="46" fillId="36" borderId="16" xfId="51" applyNumberFormat="1" applyFont="1" applyFill="1" applyBorder="1" applyAlignment="1">
      <alignment/>
    </xf>
    <xf numFmtId="0" fontId="47" fillId="38" borderId="17" xfId="0" applyFont="1" applyFill="1" applyBorder="1" applyAlignment="1">
      <alignment/>
    </xf>
    <xf numFmtId="0" fontId="47" fillId="38" borderId="18" xfId="0" applyFont="1" applyFill="1" applyBorder="1" applyAlignment="1">
      <alignment horizontal="left"/>
    </xf>
    <xf numFmtId="0" fontId="47" fillId="38" borderId="19" xfId="0" applyFont="1" applyFill="1" applyBorder="1" applyAlignment="1">
      <alignment/>
    </xf>
    <xf numFmtId="0" fontId="47" fillId="38" borderId="20" xfId="0" applyFont="1" applyFill="1" applyBorder="1" applyAlignment="1">
      <alignment/>
    </xf>
    <xf numFmtId="0" fontId="47" fillId="39" borderId="21" xfId="0" applyFont="1" applyFill="1" applyBorder="1" applyAlignment="1">
      <alignment horizontal="center" vertical="center" wrapText="1"/>
    </xf>
    <xf numFmtId="0" fontId="47" fillId="39" borderId="20" xfId="0" applyFont="1" applyFill="1" applyBorder="1" applyAlignment="1">
      <alignment horizontal="center" vertical="center" wrapText="1"/>
    </xf>
    <xf numFmtId="3" fontId="47" fillId="6" borderId="22" xfId="0" applyNumberFormat="1" applyFont="1" applyFill="1" applyBorder="1" applyAlignment="1">
      <alignment/>
    </xf>
    <xf numFmtId="0" fontId="47" fillId="39" borderId="21" xfId="0" applyFont="1" applyFill="1" applyBorder="1" applyAlignment="1">
      <alignment horizontal="center" vertical="center" wrapText="1"/>
    </xf>
    <xf numFmtId="0" fontId="46" fillId="35" borderId="23" xfId="0" applyFont="1" applyFill="1" applyBorder="1" applyAlignment="1">
      <alignment/>
    </xf>
    <xf numFmtId="3" fontId="46" fillId="0" borderId="24" xfId="0" applyNumberFormat="1" applyFont="1" applyBorder="1" applyAlignment="1">
      <alignment/>
    </xf>
    <xf numFmtId="3" fontId="46" fillId="37" borderId="16" xfId="0" applyNumberFormat="1" applyFont="1" applyFill="1" applyBorder="1" applyAlignment="1">
      <alignment/>
    </xf>
    <xf numFmtId="3" fontId="46" fillId="37" borderId="0" xfId="0" applyNumberFormat="1" applyFont="1" applyFill="1" applyBorder="1" applyAlignment="1">
      <alignment/>
    </xf>
    <xf numFmtId="3" fontId="47" fillId="37" borderId="0" xfId="0" applyNumberFormat="1" applyFont="1" applyFill="1" applyBorder="1" applyAlignment="1">
      <alignment/>
    </xf>
    <xf numFmtId="3" fontId="46" fillId="37" borderId="25" xfId="0" applyNumberFormat="1" applyFont="1" applyFill="1" applyBorder="1" applyAlignment="1">
      <alignment/>
    </xf>
    <xf numFmtId="3" fontId="46" fillId="0" borderId="26" xfId="0" applyNumberFormat="1" applyFont="1" applyBorder="1" applyAlignment="1">
      <alignment/>
    </xf>
    <xf numFmtId="3" fontId="46" fillId="0" borderId="27" xfId="0" applyNumberFormat="1" applyFont="1" applyBorder="1" applyAlignment="1">
      <alignment/>
    </xf>
    <xf numFmtId="3" fontId="46" fillId="36" borderId="27" xfId="0" applyNumberFormat="1" applyFont="1" applyFill="1" applyBorder="1" applyAlignment="1">
      <alignment/>
    </xf>
    <xf numFmtId="0" fontId="46" fillId="0" borderId="28" xfId="0" applyFont="1" applyBorder="1" applyAlignment="1">
      <alignment/>
    </xf>
    <xf numFmtId="0" fontId="47" fillId="39" borderId="29" xfId="0" applyFont="1" applyFill="1" applyBorder="1" applyAlignment="1">
      <alignment horizontal="center" vertical="center" wrapText="1"/>
    </xf>
    <xf numFmtId="0" fontId="47" fillId="39" borderId="28" xfId="0" applyFont="1" applyFill="1" applyBorder="1" applyAlignment="1">
      <alignment horizontal="center" vertical="center" wrapText="1"/>
    </xf>
    <xf numFmtId="0" fontId="47" fillId="39" borderId="21" xfId="0" applyFont="1" applyFill="1" applyBorder="1" applyAlignment="1">
      <alignment horizontal="center" vertical="center" wrapText="1"/>
    </xf>
    <xf numFmtId="0" fontId="47" fillId="39" borderId="2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46" fillId="37" borderId="30" xfId="0" applyNumberFormat="1" applyFont="1" applyFill="1" applyBorder="1" applyAlignment="1">
      <alignment/>
    </xf>
    <xf numFmtId="3" fontId="46" fillId="37" borderId="31" xfId="0" applyNumberFormat="1" applyFont="1" applyFill="1" applyBorder="1" applyAlignment="1">
      <alignment/>
    </xf>
    <xf numFmtId="3" fontId="46" fillId="37" borderId="27" xfId="0" applyNumberFormat="1" applyFont="1" applyFill="1" applyBorder="1" applyAlignment="1">
      <alignment/>
    </xf>
    <xf numFmtId="0" fontId="47" fillId="38" borderId="32" xfId="0" applyFont="1" applyFill="1" applyBorder="1" applyAlignment="1">
      <alignment/>
    </xf>
    <xf numFmtId="0" fontId="47" fillId="38" borderId="33" xfId="0" applyFont="1" applyFill="1" applyBorder="1" applyAlignment="1">
      <alignment/>
    </xf>
    <xf numFmtId="0" fontId="47" fillId="38" borderId="34" xfId="0" applyFont="1" applyFill="1" applyBorder="1" applyAlignment="1">
      <alignment/>
    </xf>
    <xf numFmtId="3" fontId="46" fillId="37" borderId="35" xfId="0" applyNumberFormat="1" applyFont="1" applyFill="1" applyBorder="1" applyAlignment="1">
      <alignment/>
    </xf>
    <xf numFmtId="3" fontId="46" fillId="37" borderId="36" xfId="0" applyNumberFormat="1" applyFont="1" applyFill="1" applyBorder="1" applyAlignment="1">
      <alignment/>
    </xf>
    <xf numFmtId="3" fontId="47" fillId="37" borderId="37" xfId="0" applyNumberFormat="1" applyFont="1" applyFill="1" applyBorder="1" applyAlignment="1">
      <alignment/>
    </xf>
    <xf numFmtId="3" fontId="47" fillId="37" borderId="38" xfId="0" applyNumberFormat="1" applyFont="1" applyFill="1" applyBorder="1" applyAlignment="1">
      <alignment/>
    </xf>
    <xf numFmtId="3" fontId="47" fillId="37" borderId="39" xfId="0" applyNumberFormat="1" applyFont="1" applyFill="1" applyBorder="1" applyAlignment="1">
      <alignment/>
    </xf>
    <xf numFmtId="3" fontId="46" fillId="37" borderId="40" xfId="0" applyNumberFormat="1" applyFont="1" applyFill="1" applyBorder="1" applyAlignment="1">
      <alignment/>
    </xf>
    <xf numFmtId="3" fontId="0" fillId="37" borderId="0" xfId="0" applyNumberFormat="1" applyFill="1" applyAlignment="1">
      <alignment/>
    </xf>
    <xf numFmtId="3" fontId="0" fillId="0" borderId="0" xfId="0" applyNumberFormat="1" applyAlignment="1">
      <alignment/>
    </xf>
    <xf numFmtId="3" fontId="46" fillId="36" borderId="36" xfId="0" applyNumberFormat="1" applyFont="1" applyFill="1" applyBorder="1" applyAlignment="1">
      <alignment/>
    </xf>
    <xf numFmtId="3" fontId="47" fillId="36" borderId="38" xfId="0" applyNumberFormat="1" applyFont="1" applyFill="1" applyBorder="1" applyAlignment="1">
      <alignment/>
    </xf>
    <xf numFmtId="178" fontId="46" fillId="37" borderId="0" xfId="51" applyNumberFormat="1" applyFont="1" applyFill="1" applyBorder="1" applyAlignment="1">
      <alignment/>
    </xf>
    <xf numFmtId="179" fontId="47" fillId="37" borderId="0" xfId="51" applyNumberFormat="1" applyFont="1" applyFill="1" applyBorder="1" applyAlignment="1">
      <alignment/>
    </xf>
    <xf numFmtId="0" fontId="47" fillId="37" borderId="20" xfId="0" applyFont="1" applyFill="1" applyBorder="1" applyAlignment="1">
      <alignment/>
    </xf>
    <xf numFmtId="178" fontId="46" fillId="36" borderId="27" xfId="51" applyNumberFormat="1" applyFont="1" applyFill="1" applyBorder="1" applyAlignment="1">
      <alignment/>
    </xf>
    <xf numFmtId="0" fontId="47" fillId="38" borderId="11" xfId="0" applyFont="1" applyFill="1" applyBorder="1" applyAlignment="1">
      <alignment/>
    </xf>
    <xf numFmtId="0" fontId="46" fillId="36" borderId="14" xfId="0" applyFont="1" applyFill="1" applyBorder="1" applyAlignment="1">
      <alignment/>
    </xf>
    <xf numFmtId="0" fontId="46" fillId="36" borderId="36" xfId="0" applyFont="1" applyFill="1" applyBorder="1" applyAlignment="1">
      <alignment/>
    </xf>
    <xf numFmtId="0" fontId="47" fillId="36" borderId="15" xfId="0" applyFont="1" applyFill="1" applyBorder="1" applyAlignment="1">
      <alignment/>
    </xf>
    <xf numFmtId="3" fontId="47" fillId="37" borderId="41" xfId="0" applyNumberFormat="1" applyFont="1" applyFill="1" applyBorder="1" applyAlignment="1">
      <alignment/>
    </xf>
    <xf numFmtId="0" fontId="46" fillId="36" borderId="27" xfId="0" applyFont="1" applyFill="1" applyBorder="1" applyAlignment="1">
      <alignment/>
    </xf>
    <xf numFmtId="3" fontId="46" fillId="37" borderId="26" xfId="0" applyNumberFormat="1" applyFont="1" applyFill="1" applyBorder="1" applyAlignment="1">
      <alignment/>
    </xf>
    <xf numFmtId="0" fontId="47" fillId="38" borderId="42" xfId="0" applyFont="1" applyFill="1" applyBorder="1" applyAlignment="1">
      <alignment/>
    </xf>
    <xf numFmtId="0" fontId="47" fillId="39" borderId="43" xfId="0" applyFont="1" applyFill="1" applyBorder="1" applyAlignment="1">
      <alignment horizontal="center" vertical="center" wrapText="1"/>
    </xf>
    <xf numFmtId="179" fontId="47" fillId="36" borderId="42" xfId="51" applyNumberFormat="1" applyFont="1" applyFill="1" applyBorder="1" applyAlignment="1">
      <alignment/>
    </xf>
    <xf numFmtId="179" fontId="47" fillId="37" borderId="44" xfId="51" applyNumberFormat="1" applyFont="1" applyFill="1" applyBorder="1" applyAlignment="1">
      <alignment/>
    </xf>
    <xf numFmtId="179" fontId="47" fillId="36" borderId="44" xfId="51" applyNumberFormat="1" applyFont="1" applyFill="1" applyBorder="1" applyAlignment="1">
      <alignment/>
    </xf>
    <xf numFmtId="179" fontId="47" fillId="37" borderId="45" xfId="51" applyNumberFormat="1" applyFont="1" applyFill="1" applyBorder="1" applyAlignment="1">
      <alignment/>
    </xf>
    <xf numFmtId="178" fontId="46" fillId="0" borderId="27" xfId="51" applyNumberFormat="1" applyFont="1" applyBorder="1" applyAlignment="1">
      <alignment/>
    </xf>
    <xf numFmtId="178" fontId="46" fillId="37" borderId="27" xfId="51" applyNumberFormat="1" applyFont="1" applyFill="1" applyBorder="1" applyAlignment="1">
      <alignment/>
    </xf>
    <xf numFmtId="178" fontId="46" fillId="36" borderId="31" xfId="51" applyNumberFormat="1" applyFont="1" applyFill="1" applyBorder="1" applyAlignment="1">
      <alignment/>
    </xf>
    <xf numFmtId="0" fontId="23" fillId="13" borderId="19" xfId="46" applyFont="1" applyFill="1" applyBorder="1" applyAlignment="1">
      <alignment/>
    </xf>
    <xf numFmtId="0" fontId="23" fillId="13" borderId="18" xfId="46" applyFont="1" applyFill="1" applyBorder="1" applyAlignment="1">
      <alignment/>
    </xf>
    <xf numFmtId="0" fontId="23" fillId="19" borderId="18" xfId="46" applyFont="1" applyFill="1" applyBorder="1" applyAlignment="1">
      <alignment/>
    </xf>
    <xf numFmtId="0" fontId="23" fillId="18" borderId="18" xfId="46" applyFont="1" applyFill="1" applyBorder="1" applyAlignment="1">
      <alignment/>
    </xf>
    <xf numFmtId="0" fontId="24" fillId="12" borderId="19" xfId="46" applyFont="1" applyFill="1" applyBorder="1" applyAlignment="1">
      <alignment/>
    </xf>
    <xf numFmtId="0" fontId="23" fillId="6" borderId="19" xfId="46" applyFont="1" applyFill="1" applyBorder="1" applyAlignment="1">
      <alignment/>
    </xf>
    <xf numFmtId="0" fontId="23" fillId="6" borderId="46" xfId="46" applyFont="1" applyFill="1" applyBorder="1" applyAlignment="1">
      <alignment/>
    </xf>
    <xf numFmtId="0" fontId="23" fillId="6" borderId="47" xfId="46" applyFont="1" applyFill="1" applyBorder="1" applyAlignment="1">
      <alignment/>
    </xf>
    <xf numFmtId="0" fontId="47" fillId="34" borderId="43" xfId="0" applyFont="1" applyFill="1" applyBorder="1" applyAlignment="1">
      <alignment horizontal="center" vertical="center" wrapText="1"/>
    </xf>
    <xf numFmtId="3" fontId="46" fillId="0" borderId="40" xfId="0" applyNumberFormat="1" applyFont="1" applyBorder="1" applyAlignment="1">
      <alignment/>
    </xf>
    <xf numFmtId="3" fontId="47" fillId="37" borderId="48" xfId="0" applyNumberFormat="1" applyFont="1" applyFill="1" applyBorder="1" applyAlignment="1">
      <alignment/>
    </xf>
    <xf numFmtId="3" fontId="47" fillId="6" borderId="3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7" fillId="38" borderId="37" xfId="0" applyFont="1" applyFill="1" applyBorder="1" applyAlignment="1">
      <alignment/>
    </xf>
    <xf numFmtId="0" fontId="47" fillId="38" borderId="39" xfId="0" applyFont="1" applyFill="1" applyBorder="1" applyAlignment="1">
      <alignment/>
    </xf>
    <xf numFmtId="0" fontId="46" fillId="38" borderId="23" xfId="0" applyFont="1" applyFill="1" applyBorder="1" applyAlignment="1">
      <alignment/>
    </xf>
    <xf numFmtId="0" fontId="47" fillId="39" borderId="29" xfId="0" applyFont="1" applyFill="1" applyBorder="1" applyAlignment="1">
      <alignment horizontal="center" vertical="center" wrapText="1"/>
    </xf>
    <xf numFmtId="0" fontId="23" fillId="7" borderId="15" xfId="46" applyFont="1" applyFill="1" applyBorder="1" applyAlignment="1">
      <alignment/>
    </xf>
    <xf numFmtId="0" fontId="47" fillId="39" borderId="29" xfId="0" applyFont="1" applyFill="1" applyBorder="1" applyAlignment="1">
      <alignment horizontal="center" vertical="center" wrapText="1"/>
    </xf>
    <xf numFmtId="185" fontId="25" fillId="7" borderId="14" xfId="46" applyNumberFormat="1" applyFont="1" applyFill="1" applyBorder="1" applyAlignment="1">
      <alignment/>
    </xf>
    <xf numFmtId="185" fontId="25" fillId="7" borderId="14" xfId="20" applyNumberFormat="1" applyFont="1" applyBorder="1" applyAlignment="1">
      <alignment/>
    </xf>
    <xf numFmtId="185" fontId="25" fillId="7" borderId="27" xfId="20" applyNumberFormat="1" applyFont="1" applyBorder="1" applyAlignment="1">
      <alignment/>
    </xf>
    <xf numFmtId="185" fontId="25" fillId="7" borderId="24" xfId="20" applyNumberFormat="1" applyFont="1" applyBorder="1" applyAlignment="1">
      <alignment/>
    </xf>
    <xf numFmtId="185" fontId="23" fillId="7" borderId="49" xfId="20" applyNumberFormat="1" applyFont="1" applyBorder="1" applyAlignment="1">
      <alignment horizontal="right"/>
    </xf>
    <xf numFmtId="185" fontId="23" fillId="7" borderId="50" xfId="20" applyNumberFormat="1" applyFont="1" applyBorder="1" applyAlignment="1">
      <alignment/>
    </xf>
    <xf numFmtId="185" fontId="46" fillId="13" borderId="14" xfId="26" applyNumberFormat="1" applyFont="1" applyBorder="1" applyAlignment="1">
      <alignment/>
    </xf>
    <xf numFmtId="185" fontId="25" fillId="13" borderId="14" xfId="26" applyNumberFormat="1" applyFont="1" applyBorder="1" applyAlignment="1">
      <alignment/>
    </xf>
    <xf numFmtId="185" fontId="25" fillId="13" borderId="27" xfId="26" applyNumberFormat="1" applyFont="1" applyBorder="1" applyAlignment="1">
      <alignment/>
    </xf>
    <xf numFmtId="185" fontId="25" fillId="13" borderId="24" xfId="26" applyNumberFormat="1" applyFont="1" applyBorder="1" applyAlignment="1">
      <alignment/>
    </xf>
    <xf numFmtId="185" fontId="23" fillId="13" borderId="15" xfId="26" applyNumberFormat="1" applyFont="1" applyBorder="1" applyAlignment="1">
      <alignment horizontal="right"/>
    </xf>
    <xf numFmtId="185" fontId="23" fillId="13" borderId="51" xfId="26" applyNumberFormat="1" applyFont="1" applyBorder="1" applyAlignment="1">
      <alignment/>
    </xf>
    <xf numFmtId="185" fontId="23" fillId="13" borderId="30" xfId="26" applyNumberFormat="1" applyFont="1" applyBorder="1" applyAlignment="1">
      <alignment horizontal="right"/>
    </xf>
    <xf numFmtId="185" fontId="23" fillId="13" borderId="44" xfId="26" applyNumberFormat="1" applyFont="1" applyBorder="1" applyAlignment="1">
      <alignment/>
    </xf>
    <xf numFmtId="185" fontId="25" fillId="19" borderId="14" xfId="32" applyNumberFormat="1" applyFont="1" applyBorder="1" applyAlignment="1">
      <alignment/>
    </xf>
    <xf numFmtId="185" fontId="25" fillId="19" borderId="27" xfId="32" applyNumberFormat="1" applyFont="1" applyBorder="1" applyAlignment="1">
      <alignment/>
    </xf>
    <xf numFmtId="185" fontId="25" fillId="19" borderId="24" xfId="32" applyNumberFormat="1" applyFont="1" applyBorder="1" applyAlignment="1">
      <alignment/>
    </xf>
    <xf numFmtId="185" fontId="23" fillId="19" borderId="15" xfId="32" applyNumberFormat="1" applyFont="1" applyBorder="1" applyAlignment="1">
      <alignment horizontal="right"/>
    </xf>
    <xf numFmtId="185" fontId="23" fillId="19" borderId="44" xfId="32" applyNumberFormat="1" applyFont="1" applyBorder="1" applyAlignment="1">
      <alignment/>
    </xf>
    <xf numFmtId="185" fontId="25" fillId="19" borderId="52" xfId="32" applyNumberFormat="1" applyFont="1" applyBorder="1" applyAlignment="1">
      <alignment/>
    </xf>
    <xf numFmtId="185" fontId="25" fillId="18" borderId="14" xfId="31" applyNumberFormat="1" applyFont="1" applyBorder="1" applyAlignment="1">
      <alignment/>
    </xf>
    <xf numFmtId="185" fontId="25" fillId="18" borderId="27" xfId="31" applyNumberFormat="1" applyFont="1" applyBorder="1" applyAlignment="1">
      <alignment/>
    </xf>
    <xf numFmtId="185" fontId="25" fillId="18" borderId="24" xfId="31" applyNumberFormat="1" applyFont="1" applyBorder="1" applyAlignment="1">
      <alignment/>
    </xf>
    <xf numFmtId="185" fontId="23" fillId="18" borderId="15" xfId="31" applyNumberFormat="1" applyFont="1" applyBorder="1" applyAlignment="1">
      <alignment horizontal="right"/>
    </xf>
    <xf numFmtId="185" fontId="23" fillId="18" borderId="44" xfId="31" applyNumberFormat="1" applyFont="1" applyBorder="1" applyAlignment="1">
      <alignment/>
    </xf>
    <xf numFmtId="185" fontId="46" fillId="12" borderId="14" xfId="25" applyNumberFormat="1" applyFont="1" applyBorder="1" applyAlignment="1">
      <alignment/>
    </xf>
    <xf numFmtId="185" fontId="25" fillId="12" borderId="14" xfId="25" applyNumberFormat="1" applyFont="1" applyBorder="1" applyAlignment="1">
      <alignment/>
    </xf>
    <xf numFmtId="185" fontId="25" fillId="12" borderId="27" xfId="25" applyNumberFormat="1" applyFont="1" applyBorder="1" applyAlignment="1">
      <alignment/>
    </xf>
    <xf numFmtId="185" fontId="25" fillId="12" borderId="24" xfId="25" applyNumberFormat="1" applyFont="1" applyBorder="1" applyAlignment="1">
      <alignment/>
    </xf>
    <xf numFmtId="185" fontId="23" fillId="12" borderId="15" xfId="25" applyNumberFormat="1" applyFont="1" applyBorder="1" applyAlignment="1">
      <alignment horizontal="right"/>
    </xf>
    <xf numFmtId="185" fontId="23" fillId="12" borderId="44" xfId="25" applyNumberFormat="1" applyFont="1" applyBorder="1" applyAlignment="1">
      <alignment/>
    </xf>
    <xf numFmtId="185" fontId="46" fillId="6" borderId="14" xfId="19" applyNumberFormat="1" applyFont="1" applyBorder="1" applyAlignment="1">
      <alignment/>
    </xf>
    <xf numFmtId="185" fontId="25" fillId="6" borderId="14" xfId="19" applyNumberFormat="1" applyFont="1" applyBorder="1" applyAlignment="1">
      <alignment/>
    </xf>
    <xf numFmtId="185" fontId="25" fillId="6" borderId="27" xfId="19" applyNumberFormat="1" applyFont="1" applyBorder="1" applyAlignment="1">
      <alignment/>
    </xf>
    <xf numFmtId="185" fontId="25" fillId="6" borderId="24" xfId="19" applyNumberFormat="1" applyFont="1" applyBorder="1" applyAlignment="1">
      <alignment/>
    </xf>
    <xf numFmtId="185" fontId="23" fillId="6" borderId="15" xfId="19" applyNumberFormat="1" applyFont="1" applyBorder="1" applyAlignment="1">
      <alignment horizontal="right"/>
    </xf>
    <xf numFmtId="185" fontId="23" fillId="6" borderId="44" xfId="19" applyNumberFormat="1" applyFont="1" applyBorder="1" applyAlignment="1">
      <alignment/>
    </xf>
    <xf numFmtId="185" fontId="46" fillId="6" borderId="25" xfId="19" applyNumberFormat="1" applyFont="1" applyBorder="1" applyAlignment="1">
      <alignment/>
    </xf>
    <xf numFmtId="185" fontId="25" fillId="6" borderId="25" xfId="19" applyNumberFormat="1" applyFont="1" applyBorder="1" applyAlignment="1">
      <alignment/>
    </xf>
    <xf numFmtId="185" fontId="23" fillId="6" borderId="53" xfId="19" applyNumberFormat="1" applyFont="1" applyBorder="1" applyAlignment="1">
      <alignment horizontal="right"/>
    </xf>
    <xf numFmtId="185" fontId="23" fillId="6" borderId="45" xfId="19" applyNumberFormat="1" applyFont="1" applyBorder="1" applyAlignment="1">
      <alignment/>
    </xf>
    <xf numFmtId="0" fontId="47" fillId="37" borderId="33" xfId="0" applyFont="1" applyFill="1" applyBorder="1" applyAlignment="1">
      <alignment/>
    </xf>
    <xf numFmtId="0" fontId="47" fillId="39" borderId="29" xfId="0" applyFont="1" applyFill="1" applyBorder="1" applyAlignment="1">
      <alignment horizontal="center" vertical="center" wrapText="1"/>
    </xf>
    <xf numFmtId="3" fontId="47" fillId="37" borderId="14" xfId="0" applyNumberFormat="1" applyFont="1" applyFill="1" applyBorder="1" applyAlignment="1">
      <alignment/>
    </xf>
    <xf numFmtId="3" fontId="3" fillId="40" borderId="14" xfId="0" applyNumberFormat="1" applyFont="1" applyFill="1" applyBorder="1" applyAlignment="1">
      <alignment/>
    </xf>
    <xf numFmtId="0" fontId="47" fillId="37" borderId="34" xfId="0" applyFont="1" applyFill="1" applyBorder="1" applyAlignment="1">
      <alignment/>
    </xf>
    <xf numFmtId="4" fontId="48" fillId="41" borderId="0" xfId="0" applyNumberFormat="1" applyFont="1" applyFill="1" applyAlignment="1">
      <alignment wrapText="1"/>
    </xf>
    <xf numFmtId="4" fontId="0" fillId="0" borderId="0" xfId="0" applyNumberFormat="1" applyAlignment="1">
      <alignment/>
    </xf>
    <xf numFmtId="3" fontId="3" fillId="36" borderId="14" xfId="0" applyNumberFormat="1" applyFont="1" applyFill="1" applyBorder="1" applyAlignment="1">
      <alignment/>
    </xf>
    <xf numFmtId="3" fontId="47" fillId="36" borderId="14" xfId="0" applyNumberFormat="1" applyFont="1" applyFill="1" applyBorder="1" applyAlignment="1">
      <alignment/>
    </xf>
    <xf numFmtId="0" fontId="0" fillId="0" borderId="0" xfId="0" applyAlignment="1">
      <alignment/>
    </xf>
    <xf numFmtId="0" fontId="47" fillId="39" borderId="22" xfId="0" applyFont="1" applyFill="1" applyBorder="1" applyAlignment="1">
      <alignment horizontal="center" vertical="center" wrapText="1"/>
    </xf>
    <xf numFmtId="0" fontId="47" fillId="39" borderId="29" xfId="0" applyFont="1" applyFill="1" applyBorder="1" applyAlignment="1">
      <alignment horizontal="center" vertical="center" wrapText="1"/>
    </xf>
    <xf numFmtId="0" fontId="47" fillId="39" borderId="17" xfId="0" applyFont="1" applyFill="1" applyBorder="1" applyAlignment="1">
      <alignment horizontal="center" vertical="center" wrapText="1"/>
    </xf>
    <xf numFmtId="0" fontId="47" fillId="39" borderId="21" xfId="0" applyFont="1" applyFill="1" applyBorder="1" applyAlignment="1">
      <alignment horizontal="center" vertical="center" wrapText="1"/>
    </xf>
    <xf numFmtId="0" fontId="47" fillId="39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45" fillId="23" borderId="17" xfId="0" applyFont="1" applyFill="1" applyBorder="1" applyAlignment="1">
      <alignment horizontal="center" vertical="center"/>
    </xf>
    <xf numFmtId="0" fontId="45" fillId="23" borderId="23" xfId="0" applyFont="1" applyFill="1" applyBorder="1" applyAlignment="1">
      <alignment horizontal="center" vertical="center"/>
    </xf>
    <xf numFmtId="0" fontId="45" fillId="23" borderId="54" xfId="0" applyFont="1" applyFill="1" applyBorder="1" applyAlignment="1">
      <alignment horizontal="center" vertical="center"/>
    </xf>
    <xf numFmtId="0" fontId="45" fillId="23" borderId="21" xfId="0" applyFont="1" applyFill="1" applyBorder="1" applyAlignment="1">
      <alignment horizontal="center" vertical="center"/>
    </xf>
    <xf numFmtId="0" fontId="45" fillId="23" borderId="0" xfId="0" applyFont="1" applyFill="1" applyBorder="1" applyAlignment="1">
      <alignment horizontal="center" vertical="center"/>
    </xf>
    <xf numFmtId="0" fontId="45" fillId="23" borderId="55" xfId="0" applyFont="1" applyFill="1" applyBorder="1" applyAlignment="1">
      <alignment horizontal="center" vertical="center"/>
    </xf>
    <xf numFmtId="0" fontId="49" fillId="23" borderId="20" xfId="0" applyFont="1" applyFill="1" applyBorder="1" applyAlignment="1">
      <alignment horizontal="center" vertical="center"/>
    </xf>
    <xf numFmtId="0" fontId="49" fillId="23" borderId="32" xfId="0" applyFont="1" applyFill="1" applyBorder="1" applyAlignment="1">
      <alignment horizontal="center" vertical="center"/>
    </xf>
    <xf numFmtId="0" fontId="49" fillId="23" borderId="34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ntrada 2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75</xdr:row>
      <xdr:rowOff>66675</xdr:rowOff>
    </xdr:from>
    <xdr:to>
      <xdr:col>1</xdr:col>
      <xdr:colOff>1085850</xdr:colOff>
      <xdr:row>75</xdr:row>
      <xdr:rowOff>219075</xdr:rowOff>
    </xdr:to>
    <xdr:pic>
      <xdr:nvPicPr>
        <xdr:cNvPr id="1" name="Picture 1" descr="http://openclipart.org/image/2400px/svg_to_png/13824/zager_Sedan_C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5211425"/>
          <a:ext cx="466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74</xdr:row>
      <xdr:rowOff>9525</xdr:rowOff>
    </xdr:from>
    <xdr:to>
      <xdr:col>1</xdr:col>
      <xdr:colOff>1133475</xdr:colOff>
      <xdr:row>74</xdr:row>
      <xdr:rowOff>209550</xdr:rowOff>
    </xdr:to>
    <xdr:pic>
      <xdr:nvPicPr>
        <xdr:cNvPr id="2" name="Picture 2" descr="http://t3.gstatic.com/images?q=tbn:ANd9GcQVwvanOqQOgBA_t21HNPUP0mH8vMCVwWAvKpsFTxiXgI2TfIi6L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76769" flipH="1">
          <a:off x="1724025" y="14916150"/>
          <a:ext cx="295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952500</xdr:colOff>
      <xdr:row>37</xdr:row>
      <xdr:rowOff>57150</xdr:rowOff>
    </xdr:from>
    <xdr:to>
      <xdr:col>2</xdr:col>
      <xdr:colOff>19050</xdr:colOff>
      <xdr:row>38</xdr:row>
      <xdr:rowOff>171450</xdr:rowOff>
    </xdr:to>
    <xdr:pic>
      <xdr:nvPicPr>
        <xdr:cNvPr id="3" name="Picture 4" descr="http://openclipart.org/image/2400px/svg_to_png/14065/nicubunu_Woman_Silhouette_0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72104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37</xdr:row>
      <xdr:rowOff>28575</xdr:rowOff>
    </xdr:from>
    <xdr:to>
      <xdr:col>1</xdr:col>
      <xdr:colOff>171450</xdr:colOff>
      <xdr:row>38</xdr:row>
      <xdr:rowOff>180975</xdr:rowOff>
    </xdr:to>
    <xdr:pic>
      <xdr:nvPicPr>
        <xdr:cNvPr id="4" name="Picture 5" descr="http://1.bp.blogspot.com/-AAWda6_TzgI/TaqDJPAmjnI/AAAAAAAAAHQ/lbEag8BWQ6Y/s1600/Mr+right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0" y="7181850"/>
          <a:ext cx="104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11</xdr:row>
      <xdr:rowOff>76200</xdr:rowOff>
    </xdr:from>
    <xdr:to>
      <xdr:col>1</xdr:col>
      <xdr:colOff>1238250</xdr:colOff>
      <xdr:row>12</xdr:row>
      <xdr:rowOff>161925</xdr:rowOff>
    </xdr:to>
    <xdr:pic>
      <xdr:nvPicPr>
        <xdr:cNvPr id="5" name="Picture 7" descr="http://www.larazon.es/documents/10165/0/LA_RAZON_360190_048nac01fot3-silueta_enter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52600" y="1990725"/>
          <a:ext cx="371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</xdr:row>
      <xdr:rowOff>123825</xdr:rowOff>
    </xdr:from>
    <xdr:to>
      <xdr:col>1</xdr:col>
      <xdr:colOff>438150</xdr:colOff>
      <xdr:row>13</xdr:row>
      <xdr:rowOff>9525</xdr:rowOff>
    </xdr:to>
    <xdr:pic>
      <xdr:nvPicPr>
        <xdr:cNvPr id="6" name="Picture 8" descr="http://www.larazon.es/documents/10165/0/LA_RAZON_360190_048nac01fot3-silueta_enter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0" y="2038350"/>
          <a:ext cx="371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257175</xdr:colOff>
      <xdr:row>76</xdr:row>
      <xdr:rowOff>9525</xdr:rowOff>
    </xdr:to>
    <xdr:pic>
      <xdr:nvPicPr>
        <xdr:cNvPr id="7" name="Picture 10" descr="http://www.silhouettevectorstock.com/blog/wp-content/uploads/2013/12/Bike-Silhouette-Vector.jpg"/>
        <xdr:cNvPicPr preferRelativeResize="1">
          <a:picLocks noChangeAspect="1"/>
        </xdr:cNvPicPr>
      </xdr:nvPicPr>
      <xdr:blipFill>
        <a:blip r:embed="rId6"/>
        <a:srcRect l="11666" t="17776" r="14443" b="18888"/>
        <a:stretch>
          <a:fillRect/>
        </a:stretch>
      </xdr:blipFill>
      <xdr:spPr>
        <a:xfrm>
          <a:off x="923925" y="151828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26</xdr:row>
      <xdr:rowOff>95250</xdr:rowOff>
    </xdr:from>
    <xdr:to>
      <xdr:col>1</xdr:col>
      <xdr:colOff>857250</xdr:colOff>
      <xdr:row>28</xdr:row>
      <xdr:rowOff>142875</xdr:rowOff>
    </xdr:to>
    <xdr:pic>
      <xdr:nvPicPr>
        <xdr:cNvPr id="8" name="Picture 12" descr="http://dc415.4shared.com/img/Tx275Ten/s3/135baf1ef00/money_silhouett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62075" y="5029200"/>
          <a:ext cx="38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31</xdr:row>
      <xdr:rowOff>123825</xdr:rowOff>
    </xdr:from>
    <xdr:to>
      <xdr:col>1</xdr:col>
      <xdr:colOff>857250</xdr:colOff>
      <xdr:row>33</xdr:row>
      <xdr:rowOff>171450</xdr:rowOff>
    </xdr:to>
    <xdr:pic>
      <xdr:nvPicPr>
        <xdr:cNvPr id="9" name="Picture 13" descr="http://dc415.4shared.com/img/Tx275Ten/s3/135baf1ef00/money_silhouett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62075" y="6057900"/>
          <a:ext cx="381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4</xdr:row>
      <xdr:rowOff>438150</xdr:rowOff>
    </xdr:from>
    <xdr:to>
      <xdr:col>1</xdr:col>
      <xdr:colOff>809625</xdr:colOff>
      <xdr:row>8</xdr:row>
      <xdr:rowOff>180975</xdr:rowOff>
    </xdr:to>
    <xdr:pic>
      <xdr:nvPicPr>
        <xdr:cNvPr id="10" name="Picture 14" descr="http://i.ebayimg.com/00/$(KGrHqIOKjwE2I0Binq2BNwyqrbtOQ~~0_35.JPG"/>
        <xdr:cNvPicPr preferRelativeResize="1">
          <a:picLocks noChangeAspect="1"/>
        </xdr:cNvPicPr>
      </xdr:nvPicPr>
      <xdr:blipFill>
        <a:blip r:embed="rId8"/>
        <a:srcRect l="24000" t="5986" r="21000" b="34858"/>
        <a:stretch>
          <a:fillRect/>
        </a:stretch>
      </xdr:blipFill>
      <xdr:spPr>
        <a:xfrm rot="311999">
          <a:off x="1323975" y="1085850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74</xdr:row>
      <xdr:rowOff>19050</xdr:rowOff>
    </xdr:from>
    <xdr:to>
      <xdr:col>1</xdr:col>
      <xdr:colOff>457200</xdr:colOff>
      <xdr:row>75</xdr:row>
      <xdr:rowOff>104775</xdr:rowOff>
    </xdr:to>
    <xdr:pic>
      <xdr:nvPicPr>
        <xdr:cNvPr id="11" name="chart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62025" y="14925675"/>
          <a:ext cx="381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1038225</xdr:colOff>
      <xdr:row>1</xdr:row>
      <xdr:rowOff>47625</xdr:rowOff>
    </xdr:from>
    <xdr:to>
      <xdr:col>2</xdr:col>
      <xdr:colOff>666750</xdr:colOff>
      <xdr:row>4</xdr:row>
      <xdr:rowOff>438150</xdr:rowOff>
    </xdr:to>
    <xdr:pic>
      <xdr:nvPicPr>
        <xdr:cNvPr id="12" name="Picture 16" descr="http://saic.dncd.mil/DotNetNuke/formularios/NUEVOLOGODNCD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24050" y="76200"/>
          <a:ext cx="885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94"/>
  <sheetViews>
    <sheetView showGridLines="0" tabSelected="1" zoomScale="85" zoomScaleNormal="85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8" sqref="I18"/>
    </sheetView>
  </sheetViews>
  <sheetFormatPr defaultColWidth="9.140625" defaultRowHeight="15"/>
  <cols>
    <col min="1" max="1" width="13.28125" style="1" customWidth="1"/>
    <col min="2" max="2" width="18.8515625" style="1" customWidth="1"/>
    <col min="3" max="3" width="29.57421875" style="1" customWidth="1"/>
    <col min="4" max="4" width="23.57421875" style="1" customWidth="1"/>
    <col min="5" max="5" width="20.7109375" style="1" customWidth="1"/>
    <col min="6" max="6" width="26.140625" style="1" customWidth="1"/>
    <col min="7" max="7" width="31.57421875" style="1" customWidth="1"/>
    <col min="8" max="8" width="28.28125" style="1" customWidth="1"/>
    <col min="9" max="9" width="16.8515625" style="1" customWidth="1"/>
    <col min="10" max="16384" width="9.140625" style="1" customWidth="1"/>
  </cols>
  <sheetData>
    <row r="1" ht="2.25" customHeight="1" thickBot="1"/>
    <row r="2" spans="2:8" ht="15.75" customHeight="1">
      <c r="B2" s="147"/>
      <c r="C2" s="148"/>
      <c r="D2" s="150" t="s">
        <v>21</v>
      </c>
      <c r="E2" s="151"/>
      <c r="F2" s="151"/>
      <c r="G2" s="151"/>
      <c r="H2" s="152"/>
    </row>
    <row r="3" spans="2:8" ht="16.5" customHeight="1">
      <c r="B3" s="147"/>
      <c r="C3" s="148"/>
      <c r="D3" s="153" t="s">
        <v>20</v>
      </c>
      <c r="E3" s="154"/>
      <c r="F3" s="154"/>
      <c r="G3" s="154"/>
      <c r="H3" s="155"/>
    </row>
    <row r="4" spans="2:8" ht="16.5" customHeight="1" thickBot="1">
      <c r="B4" s="147"/>
      <c r="C4" s="148"/>
      <c r="D4" s="156" t="s">
        <v>60</v>
      </c>
      <c r="E4" s="157"/>
      <c r="F4" s="157"/>
      <c r="G4" s="157"/>
      <c r="H4" s="158"/>
    </row>
    <row r="5" spans="2:8" ht="35.25" customHeight="1" thickBot="1">
      <c r="B5" s="149"/>
      <c r="C5" s="149"/>
      <c r="D5" s="2" t="s">
        <v>56</v>
      </c>
      <c r="E5" s="2" t="s">
        <v>57</v>
      </c>
      <c r="F5" s="2" t="s">
        <v>58</v>
      </c>
      <c r="G5" s="80" t="s">
        <v>59</v>
      </c>
      <c r="H5" s="2" t="s">
        <v>36</v>
      </c>
    </row>
    <row r="6" spans="2:8" ht="16.5" hidden="1" thickBot="1">
      <c r="B6" s="142" t="s">
        <v>18</v>
      </c>
      <c r="C6" s="87" t="s">
        <v>0</v>
      </c>
      <c r="D6" s="3"/>
      <c r="E6" s="4"/>
      <c r="F6" s="21"/>
      <c r="G6" s="21"/>
      <c r="H6" s="19">
        <f>SUM(D6:E6)</f>
        <v>0</v>
      </c>
    </row>
    <row r="7" spans="2:8" ht="15.75">
      <c r="B7" s="143"/>
      <c r="C7" s="85" t="s">
        <v>1</v>
      </c>
      <c r="D7" s="28">
        <v>338</v>
      </c>
      <c r="E7" s="5">
        <v>333</v>
      </c>
      <c r="F7" s="27">
        <v>366</v>
      </c>
      <c r="G7" s="81">
        <v>288</v>
      </c>
      <c r="H7" s="82">
        <f>SUM(D7:G7)</f>
        <v>1325</v>
      </c>
    </row>
    <row r="8" spans="2:8" ht="15.75" hidden="1">
      <c r="B8" s="143"/>
      <c r="C8" s="85" t="s">
        <v>2</v>
      </c>
      <c r="D8" s="28"/>
      <c r="E8" s="5"/>
      <c r="F8" s="28"/>
      <c r="G8" s="22"/>
      <c r="H8" s="83"/>
    </row>
    <row r="9" spans="2:8" ht="15.75">
      <c r="B9" s="143"/>
      <c r="C9" s="85" t="s">
        <v>3</v>
      </c>
      <c r="D9" s="29">
        <v>6</v>
      </c>
      <c r="E9" s="7">
        <v>4</v>
      </c>
      <c r="F9" s="29">
        <v>0</v>
      </c>
      <c r="G9" s="50">
        <v>0</v>
      </c>
      <c r="H9" s="51">
        <f>SUM(D9:G9)</f>
        <v>10</v>
      </c>
    </row>
    <row r="10" spans="2:8" ht="16.5" thickBot="1">
      <c r="B10" s="143"/>
      <c r="C10" s="86" t="s">
        <v>4</v>
      </c>
      <c r="D10" s="38">
        <v>126</v>
      </c>
      <c r="E10" s="11">
        <v>193</v>
      </c>
      <c r="F10" s="38">
        <v>53</v>
      </c>
      <c r="G10" s="43">
        <v>20</v>
      </c>
      <c r="H10" s="46">
        <f>SUM(D10:G10)</f>
        <v>392</v>
      </c>
    </row>
    <row r="11" spans="2:8" ht="16.5" thickBot="1">
      <c r="B11" s="32"/>
      <c r="C11" s="84"/>
      <c r="D11" s="84"/>
      <c r="E11" s="84"/>
      <c r="F11"/>
      <c r="G11"/>
      <c r="H11"/>
    </row>
    <row r="12" spans="2:9" ht="15.75">
      <c r="B12" s="144" t="s">
        <v>22</v>
      </c>
      <c r="C12" s="89" t="s">
        <v>27</v>
      </c>
      <c r="D12" s="91">
        <v>434701.146</v>
      </c>
      <c r="E12" s="92">
        <v>712006.033</v>
      </c>
      <c r="F12" s="93">
        <v>1791666.351</v>
      </c>
      <c r="G12" s="94">
        <v>3240950</v>
      </c>
      <c r="H12" s="95" t="s">
        <v>38</v>
      </c>
      <c r="I12" s="96">
        <f>SUM(D12:H12)/1000</f>
        <v>6179.323530000001</v>
      </c>
    </row>
    <row r="13" spans="2:9" ht="15.75">
      <c r="B13" s="145"/>
      <c r="C13" s="72" t="s">
        <v>28</v>
      </c>
      <c r="D13" s="97">
        <v>630</v>
      </c>
      <c r="E13" s="98">
        <v>2158.3</v>
      </c>
      <c r="F13" s="99">
        <v>1102.1</v>
      </c>
      <c r="G13" s="100">
        <v>0</v>
      </c>
      <c r="H13" s="101" t="s">
        <v>39</v>
      </c>
      <c r="I13" s="102">
        <f>SUM(D13:H13)/1000</f>
        <v>3.8904</v>
      </c>
    </row>
    <row r="14" spans="2:9" ht="15.75">
      <c r="B14" s="145"/>
      <c r="C14" s="72" t="s">
        <v>33</v>
      </c>
      <c r="D14" s="97">
        <v>0</v>
      </c>
      <c r="E14" s="98">
        <v>0</v>
      </c>
      <c r="F14" s="99">
        <v>0</v>
      </c>
      <c r="G14" s="100">
        <v>0</v>
      </c>
      <c r="H14" s="101" t="s">
        <v>40</v>
      </c>
      <c r="I14" s="102">
        <f>SUM(D14:H14)</f>
        <v>0</v>
      </c>
    </row>
    <row r="15" spans="2:9" ht="15.75">
      <c r="B15" s="145"/>
      <c r="C15" s="72" t="s">
        <v>37</v>
      </c>
      <c r="D15" s="97">
        <v>0</v>
      </c>
      <c r="E15" s="98">
        <v>0</v>
      </c>
      <c r="F15" s="99">
        <v>0</v>
      </c>
      <c r="G15" s="100">
        <v>0</v>
      </c>
      <c r="H15" s="101" t="s">
        <v>41</v>
      </c>
      <c r="I15" s="102">
        <f>SUM(D15:H15)/1000</f>
        <v>0</v>
      </c>
    </row>
    <row r="16" spans="2:9" ht="15.75">
      <c r="B16" s="145"/>
      <c r="C16" s="73" t="s">
        <v>34</v>
      </c>
      <c r="D16" s="97">
        <v>0</v>
      </c>
      <c r="E16" s="98">
        <v>0</v>
      </c>
      <c r="F16" s="99">
        <v>0</v>
      </c>
      <c r="G16" s="100">
        <v>0</v>
      </c>
      <c r="H16" s="103" t="s">
        <v>42</v>
      </c>
      <c r="I16" s="102">
        <f>SUM(D16:H16)/1000</f>
        <v>0</v>
      </c>
    </row>
    <row r="17" spans="2:9" ht="15.75">
      <c r="B17" s="145"/>
      <c r="C17" s="73" t="s">
        <v>35</v>
      </c>
      <c r="D17" s="97">
        <v>0</v>
      </c>
      <c r="E17" s="98">
        <v>511</v>
      </c>
      <c r="F17" s="99">
        <v>305</v>
      </c>
      <c r="G17" s="100">
        <v>0</v>
      </c>
      <c r="H17" s="101" t="s">
        <v>43</v>
      </c>
      <c r="I17" s="104">
        <f>SUM(D17:H17)</f>
        <v>816</v>
      </c>
    </row>
    <row r="18" spans="2:9" ht="15.75">
      <c r="B18" s="145"/>
      <c r="C18" s="74" t="s">
        <v>29</v>
      </c>
      <c r="D18" s="105">
        <v>252741.195</v>
      </c>
      <c r="E18" s="105">
        <v>390880.848</v>
      </c>
      <c r="F18" s="106">
        <v>561071.208</v>
      </c>
      <c r="G18" s="107">
        <v>438220</v>
      </c>
      <c r="H18" s="108" t="s">
        <v>44</v>
      </c>
      <c r="I18" s="109">
        <f>SUM(D18:H18)/1000</f>
        <v>1642.9132510000002</v>
      </c>
    </row>
    <row r="19" spans="2:12" ht="15.75">
      <c r="B19" s="145"/>
      <c r="C19" s="74" t="s">
        <v>52</v>
      </c>
      <c r="D19" s="105">
        <v>14</v>
      </c>
      <c r="E19" s="110">
        <v>61</v>
      </c>
      <c r="F19" s="106">
        <v>222</v>
      </c>
      <c r="G19" s="107">
        <v>49</v>
      </c>
      <c r="H19" s="108" t="s">
        <v>53</v>
      </c>
      <c r="I19" s="109">
        <f>SUM(D19:H19)</f>
        <v>346</v>
      </c>
      <c r="L19" s="137"/>
    </row>
    <row r="20" spans="2:9" ht="15.75">
      <c r="B20" s="145"/>
      <c r="C20" s="75" t="s">
        <v>30</v>
      </c>
      <c r="D20" s="111">
        <v>717.343</v>
      </c>
      <c r="E20" s="111">
        <v>922.707</v>
      </c>
      <c r="F20" s="112">
        <v>1082.388</v>
      </c>
      <c r="G20" s="113">
        <v>909.456</v>
      </c>
      <c r="H20" s="114" t="s">
        <v>45</v>
      </c>
      <c r="I20" s="115">
        <f>SUM(D20:H20)/1000</f>
        <v>3.6318940000000004</v>
      </c>
    </row>
    <row r="21" spans="2:9" ht="15.75">
      <c r="B21" s="145"/>
      <c r="C21" s="76" t="s">
        <v>31</v>
      </c>
      <c r="D21" s="116">
        <v>0</v>
      </c>
      <c r="E21" s="117">
        <v>0</v>
      </c>
      <c r="F21" s="118">
        <v>0</v>
      </c>
      <c r="G21" s="119">
        <v>5221.352</v>
      </c>
      <c r="H21" s="120" t="s">
        <v>46</v>
      </c>
      <c r="I21" s="121">
        <f>SUM(D21:H21)/1000</f>
        <v>5.2213519999999995</v>
      </c>
    </row>
    <row r="22" spans="2:9" ht="15.75">
      <c r="B22" s="145"/>
      <c r="C22" s="76" t="s">
        <v>54</v>
      </c>
      <c r="D22" s="116">
        <v>0</v>
      </c>
      <c r="E22" s="117">
        <v>0</v>
      </c>
      <c r="F22" s="118">
        <v>0</v>
      </c>
      <c r="G22" s="119">
        <v>0</v>
      </c>
      <c r="H22" s="120" t="s">
        <v>55</v>
      </c>
      <c r="I22" s="121">
        <f>SUM(D22:H22)</f>
        <v>0</v>
      </c>
    </row>
    <row r="23" spans="2:9" ht="15.75">
      <c r="B23" s="145"/>
      <c r="C23" s="77" t="s">
        <v>32</v>
      </c>
      <c r="D23" s="122">
        <v>0</v>
      </c>
      <c r="E23" s="123">
        <v>0</v>
      </c>
      <c r="F23" s="124">
        <v>0</v>
      </c>
      <c r="G23" s="125">
        <v>0</v>
      </c>
      <c r="H23" s="126" t="s">
        <v>47</v>
      </c>
      <c r="I23" s="127">
        <f>SUM(D23:H23)/1000</f>
        <v>0</v>
      </c>
    </row>
    <row r="24" spans="2:9" ht="15.75">
      <c r="B24" s="17"/>
      <c r="C24" s="78" t="s">
        <v>50</v>
      </c>
      <c r="D24" s="128">
        <v>84700</v>
      </c>
      <c r="E24" s="129">
        <v>603500</v>
      </c>
      <c r="F24" s="124">
        <v>49900</v>
      </c>
      <c r="G24" s="125">
        <v>0</v>
      </c>
      <c r="H24" s="126" t="s">
        <v>48</v>
      </c>
      <c r="I24" s="127">
        <f>SUM(D24:H24)/1000</f>
        <v>738.1</v>
      </c>
    </row>
    <row r="25" spans="2:9" ht="16.5" thickBot="1">
      <c r="B25" s="18"/>
      <c r="C25" s="79" t="s">
        <v>51</v>
      </c>
      <c r="D25" s="122">
        <v>26375</v>
      </c>
      <c r="E25" s="123">
        <v>206</v>
      </c>
      <c r="F25" s="124">
        <v>12</v>
      </c>
      <c r="G25" s="125">
        <v>0</v>
      </c>
      <c r="H25" s="130" t="s">
        <v>49</v>
      </c>
      <c r="I25" s="131">
        <f>SUM(D25:H25)</f>
        <v>26593</v>
      </c>
    </row>
    <row r="26" spans="2:3" ht="16.5" thickBot="1">
      <c r="B26" s="20"/>
      <c r="C26" s="30"/>
    </row>
    <row r="27" spans="2:8" ht="15.75">
      <c r="B27" s="144" t="s">
        <v>16</v>
      </c>
      <c r="C27" s="13" t="s">
        <v>5</v>
      </c>
      <c r="D27" s="9">
        <v>2197220</v>
      </c>
      <c r="E27" s="9">
        <v>3068136</v>
      </c>
      <c r="F27" s="9">
        <v>4261730</v>
      </c>
      <c r="G27" s="55">
        <v>5553045</v>
      </c>
      <c r="H27" s="65">
        <f>SUM(D27:G27)</f>
        <v>15080131</v>
      </c>
    </row>
    <row r="28" spans="2:8" ht="15.75">
      <c r="B28" s="145"/>
      <c r="C28" s="14" t="s">
        <v>6</v>
      </c>
      <c r="D28" s="8">
        <v>1012834</v>
      </c>
      <c r="E28" s="8">
        <v>1754936</v>
      </c>
      <c r="F28" s="8">
        <v>10224</v>
      </c>
      <c r="G28" s="69">
        <v>2200379</v>
      </c>
      <c r="H28" s="66">
        <f>SUM(D28:G28)</f>
        <v>4978373</v>
      </c>
    </row>
    <row r="29" spans="2:14" ht="15.75">
      <c r="B29" s="145"/>
      <c r="C29" s="15" t="s">
        <v>10</v>
      </c>
      <c r="D29" s="9">
        <v>1260</v>
      </c>
      <c r="E29" s="9">
        <v>690715</v>
      </c>
      <c r="F29" s="9">
        <v>270</v>
      </c>
      <c r="G29" s="55">
        <v>0</v>
      </c>
      <c r="H29" s="67">
        <f>SUM(D29:G29)</f>
        <v>692245</v>
      </c>
      <c r="L29"/>
      <c r="M29"/>
      <c r="N29"/>
    </row>
    <row r="30" spans="2:14" ht="15.75">
      <c r="B30" s="145"/>
      <c r="C30" s="15" t="s">
        <v>24</v>
      </c>
      <c r="D30" s="8">
        <v>0</v>
      </c>
      <c r="E30" s="8">
        <v>0</v>
      </c>
      <c r="F30" s="8">
        <v>0</v>
      </c>
      <c r="G30" s="69">
        <v>0</v>
      </c>
      <c r="H30" s="66">
        <f aca="true" t="shared" si="0" ref="H30:H35">SUM(D30:G30)</f>
        <v>0</v>
      </c>
      <c r="L30" s="141"/>
      <c r="M30" s="141"/>
      <c r="N30" s="141"/>
    </row>
    <row r="31" spans="2:14" ht="15.75">
      <c r="B31" s="145"/>
      <c r="C31" s="15" t="s">
        <v>9</v>
      </c>
      <c r="D31" s="9">
        <v>0</v>
      </c>
      <c r="E31" s="9">
        <v>0</v>
      </c>
      <c r="F31" s="9">
        <v>0</v>
      </c>
      <c r="G31" s="55">
        <v>0</v>
      </c>
      <c r="H31" s="67">
        <f t="shared" si="0"/>
        <v>0</v>
      </c>
      <c r="L31" s="141"/>
      <c r="M31" s="141"/>
      <c r="N31"/>
    </row>
    <row r="32" spans="2:14" ht="15.75">
      <c r="B32" s="145"/>
      <c r="C32" s="15" t="s">
        <v>11</v>
      </c>
      <c r="D32" s="8">
        <v>0</v>
      </c>
      <c r="E32" s="8">
        <v>242510</v>
      </c>
      <c r="F32" s="8">
        <v>0</v>
      </c>
      <c r="G32" s="69">
        <v>0</v>
      </c>
      <c r="H32" s="66">
        <f t="shared" si="0"/>
        <v>242510</v>
      </c>
      <c r="L32" s="141"/>
      <c r="M32" s="141"/>
      <c r="N32"/>
    </row>
    <row r="33" spans="2:14" ht="15.75">
      <c r="B33" s="145"/>
      <c r="C33" s="15" t="s">
        <v>12</v>
      </c>
      <c r="D33" s="9">
        <v>0</v>
      </c>
      <c r="E33" s="9">
        <v>457160</v>
      </c>
      <c r="F33" s="9">
        <v>0</v>
      </c>
      <c r="G33" s="55">
        <v>0</v>
      </c>
      <c r="H33" s="67">
        <f t="shared" si="0"/>
        <v>457160</v>
      </c>
      <c r="L33"/>
      <c r="M33"/>
      <c r="N33"/>
    </row>
    <row r="34" spans="2:8" ht="15.75">
      <c r="B34" s="145"/>
      <c r="C34" s="15" t="s">
        <v>23</v>
      </c>
      <c r="D34" s="10">
        <v>0</v>
      </c>
      <c r="E34" s="10">
        <v>0</v>
      </c>
      <c r="F34" s="10">
        <v>0</v>
      </c>
      <c r="G34" s="70">
        <v>0</v>
      </c>
      <c r="H34" s="66">
        <f t="shared" si="0"/>
        <v>0</v>
      </c>
    </row>
    <row r="35" spans="2:15" ht="15.75">
      <c r="B35" s="145"/>
      <c r="C35" s="15" t="s">
        <v>25</v>
      </c>
      <c r="D35" s="12">
        <v>0</v>
      </c>
      <c r="E35" s="12">
        <v>290</v>
      </c>
      <c r="F35" s="12">
        <v>0</v>
      </c>
      <c r="G35" s="71">
        <v>0</v>
      </c>
      <c r="H35" s="67">
        <f t="shared" si="0"/>
        <v>290</v>
      </c>
      <c r="L35"/>
      <c r="M35" s="141"/>
      <c r="N35" s="141"/>
      <c r="O35" s="141"/>
    </row>
    <row r="36" spans="2:15" ht="16.5" thickBot="1">
      <c r="B36" s="146"/>
      <c r="C36" s="16" t="s">
        <v>13</v>
      </c>
      <c r="D36" s="10">
        <v>2000</v>
      </c>
      <c r="E36" s="10">
        <v>334607</v>
      </c>
      <c r="F36" s="10">
        <v>0</v>
      </c>
      <c r="G36" s="70">
        <v>0</v>
      </c>
      <c r="H36" s="68">
        <f>SUM(D36:G36)</f>
        <v>336607</v>
      </c>
      <c r="L36"/>
      <c r="M36" s="141"/>
      <c r="N36" s="141"/>
      <c r="O36"/>
    </row>
    <row r="37" spans="2:15" ht="16.5" thickBot="1">
      <c r="B37" s="33"/>
      <c r="C37" s="54"/>
      <c r="D37" s="52"/>
      <c r="E37" s="52"/>
      <c r="F37" s="52"/>
      <c r="G37" s="52"/>
      <c r="H37" s="53"/>
      <c r="L37" s="35"/>
      <c r="M37" s="35"/>
      <c r="N37" s="35"/>
      <c r="O37" s="35"/>
    </row>
    <row r="38" spans="2:8" ht="16.5" thickBot="1">
      <c r="B38" s="142" t="s">
        <v>14</v>
      </c>
      <c r="C38" s="56" t="s">
        <v>7</v>
      </c>
      <c r="D38" s="6">
        <v>4436</v>
      </c>
      <c r="E38" s="7">
        <v>4620</v>
      </c>
      <c r="F38" s="29">
        <v>4127</v>
      </c>
      <c r="G38" s="50">
        <v>3758</v>
      </c>
      <c r="H38" s="51">
        <f aca="true" t="shared" si="1" ref="H38:H47">SUM(D38:G38)</f>
        <v>16941</v>
      </c>
    </row>
    <row r="39" spans="2:8" ht="16.5" thickBot="1">
      <c r="B39" s="143"/>
      <c r="C39" s="39" t="s">
        <v>8</v>
      </c>
      <c r="D39" s="36">
        <v>72</v>
      </c>
      <c r="E39" s="23">
        <v>76</v>
      </c>
      <c r="F39" s="37">
        <v>63</v>
      </c>
      <c r="G39" s="42">
        <v>99</v>
      </c>
      <c r="H39" s="44">
        <f t="shared" si="1"/>
        <v>310</v>
      </c>
    </row>
    <row r="40" spans="2:8" ht="16.5" thickBot="1">
      <c r="B40" s="31"/>
      <c r="C40" s="40" t="s">
        <v>61</v>
      </c>
      <c r="D40" s="29">
        <v>47</v>
      </c>
      <c r="E40" s="7">
        <v>41</v>
      </c>
      <c r="F40" s="7">
        <v>36</v>
      </c>
      <c r="G40" s="50">
        <v>30</v>
      </c>
      <c r="H40" s="51">
        <f t="shared" si="1"/>
        <v>154</v>
      </c>
    </row>
    <row r="41" spans="2:8" ht="16.5" thickBot="1">
      <c r="B41" s="31"/>
      <c r="C41" s="41" t="s">
        <v>62</v>
      </c>
      <c r="D41" s="38">
        <v>1213</v>
      </c>
      <c r="E41" s="11">
        <v>1170</v>
      </c>
      <c r="F41" s="11">
        <v>1022</v>
      </c>
      <c r="G41" s="43">
        <v>1050</v>
      </c>
      <c r="H41" s="45">
        <f t="shared" si="1"/>
        <v>4455</v>
      </c>
    </row>
    <row r="42" spans="2:8" ht="16.5" thickBot="1">
      <c r="B42" s="31"/>
      <c r="C42" s="41" t="s">
        <v>63</v>
      </c>
      <c r="D42" s="29">
        <v>876</v>
      </c>
      <c r="E42" s="7">
        <v>880</v>
      </c>
      <c r="F42" s="7">
        <v>822</v>
      </c>
      <c r="G42" s="50">
        <v>798</v>
      </c>
      <c r="H42" s="51">
        <f t="shared" si="1"/>
        <v>3376</v>
      </c>
    </row>
    <row r="43" spans="2:8" ht="16.5" thickBot="1">
      <c r="B43" s="31"/>
      <c r="C43" s="41" t="s">
        <v>64</v>
      </c>
      <c r="D43" s="38">
        <v>752</v>
      </c>
      <c r="E43" s="11">
        <v>818</v>
      </c>
      <c r="F43" s="11">
        <v>750</v>
      </c>
      <c r="G43" s="43">
        <v>540</v>
      </c>
      <c r="H43" s="45">
        <f t="shared" si="1"/>
        <v>2860</v>
      </c>
    </row>
    <row r="44" spans="2:8" ht="16.5" thickBot="1">
      <c r="B44" s="31"/>
      <c r="C44" s="41" t="s">
        <v>65</v>
      </c>
      <c r="D44" s="29">
        <v>618</v>
      </c>
      <c r="E44" s="7">
        <v>672</v>
      </c>
      <c r="F44" s="7">
        <v>648</v>
      </c>
      <c r="G44" s="50">
        <v>589</v>
      </c>
      <c r="H44" s="51">
        <f t="shared" si="1"/>
        <v>2527</v>
      </c>
    </row>
    <row r="45" spans="2:8" ht="16.5" thickBot="1">
      <c r="B45" s="31"/>
      <c r="C45" s="41" t="s">
        <v>66</v>
      </c>
      <c r="D45" s="38">
        <v>421</v>
      </c>
      <c r="E45" s="11">
        <v>449</v>
      </c>
      <c r="F45" s="11">
        <v>360</v>
      </c>
      <c r="G45" s="43">
        <v>328</v>
      </c>
      <c r="H45" s="45">
        <f t="shared" si="1"/>
        <v>1558</v>
      </c>
    </row>
    <row r="46" spans="2:8" ht="16.5" thickBot="1">
      <c r="B46" s="31"/>
      <c r="C46" s="41" t="s">
        <v>67</v>
      </c>
      <c r="D46" s="29">
        <v>294</v>
      </c>
      <c r="E46" s="7">
        <v>296</v>
      </c>
      <c r="F46" s="7">
        <v>286</v>
      </c>
      <c r="G46" s="50">
        <v>274</v>
      </c>
      <c r="H46" s="51">
        <f t="shared" si="1"/>
        <v>1150</v>
      </c>
    </row>
    <row r="47" spans="2:8" ht="16.5" thickBot="1">
      <c r="B47" s="32"/>
      <c r="C47" s="41" t="s">
        <v>68</v>
      </c>
      <c r="D47" s="38">
        <v>287</v>
      </c>
      <c r="E47" s="11">
        <v>294</v>
      </c>
      <c r="F47" s="11">
        <v>266</v>
      </c>
      <c r="G47" s="43">
        <v>248</v>
      </c>
      <c r="H47" s="46">
        <f t="shared" si="1"/>
        <v>1095</v>
      </c>
    </row>
    <row r="48" spans="2:8" ht="16.5" thickBot="1">
      <c r="B48" s="88"/>
      <c r="C48" s="136"/>
      <c r="D48" s="24"/>
      <c r="E48" s="24"/>
      <c r="F48" s="24"/>
      <c r="G48" s="24"/>
      <c r="H48" s="25"/>
    </row>
    <row r="49" spans="2:8" ht="16.5" thickBot="1">
      <c r="B49" s="90"/>
      <c r="C49" s="39" t="s">
        <v>69</v>
      </c>
      <c r="D49" s="139">
        <v>4276</v>
      </c>
      <c r="E49" s="7">
        <v>4392</v>
      </c>
      <c r="F49" s="7">
        <v>4033</v>
      </c>
      <c r="G49" s="7">
        <v>3656</v>
      </c>
      <c r="H49" s="140">
        <f aca="true" t="shared" si="2" ref="H49:H73">SUM(D49:G49)</f>
        <v>16357</v>
      </c>
    </row>
    <row r="50" spans="2:8" ht="16.5" thickBot="1">
      <c r="B50" s="90"/>
      <c r="C50" s="39" t="s">
        <v>70</v>
      </c>
      <c r="D50" s="135">
        <v>208</v>
      </c>
      <c r="E50" s="11">
        <v>211</v>
      </c>
      <c r="F50" s="11">
        <v>190</v>
      </c>
      <c r="G50" s="11">
        <v>199</v>
      </c>
      <c r="H50" s="134">
        <f t="shared" si="2"/>
        <v>808</v>
      </c>
    </row>
    <row r="51" spans="2:8" ht="16.5" thickBot="1">
      <c r="B51" s="88"/>
      <c r="C51" s="39" t="s">
        <v>71</v>
      </c>
      <c r="D51" s="139">
        <v>3</v>
      </c>
      <c r="E51" s="7">
        <v>2</v>
      </c>
      <c r="F51" s="7">
        <v>6</v>
      </c>
      <c r="G51" s="7">
        <v>1</v>
      </c>
      <c r="H51" s="140">
        <f t="shared" si="2"/>
        <v>12</v>
      </c>
    </row>
    <row r="52" spans="2:8" ht="16.5" thickBot="1">
      <c r="B52" s="88"/>
      <c r="C52" s="39" t="s">
        <v>72</v>
      </c>
      <c r="D52" s="135">
        <v>5</v>
      </c>
      <c r="E52" s="11">
        <v>0</v>
      </c>
      <c r="F52" s="11">
        <v>1</v>
      </c>
      <c r="G52" s="11">
        <v>1</v>
      </c>
      <c r="H52" s="134">
        <f t="shared" si="2"/>
        <v>7</v>
      </c>
    </row>
    <row r="53" spans="2:8" ht="16.5" thickBot="1">
      <c r="B53" s="90"/>
      <c r="C53" s="39" t="s">
        <v>73</v>
      </c>
      <c r="D53" s="139">
        <v>3</v>
      </c>
      <c r="E53" s="7">
        <v>0</v>
      </c>
      <c r="F53" s="7">
        <v>0</v>
      </c>
      <c r="G53" s="7">
        <v>0</v>
      </c>
      <c r="H53" s="140">
        <f t="shared" si="2"/>
        <v>3</v>
      </c>
    </row>
    <row r="54" spans="2:8" ht="16.5" thickBot="1">
      <c r="B54" s="88"/>
      <c r="C54" s="39" t="s">
        <v>74</v>
      </c>
      <c r="D54" s="135">
        <v>2</v>
      </c>
      <c r="E54" s="11">
        <v>0</v>
      </c>
      <c r="F54" s="11">
        <v>1</v>
      </c>
      <c r="G54" s="11">
        <v>0</v>
      </c>
      <c r="H54" s="134">
        <f t="shared" si="2"/>
        <v>3</v>
      </c>
    </row>
    <row r="55" spans="2:8" ht="16.5" thickBot="1">
      <c r="B55" s="133"/>
      <c r="C55" s="39" t="s">
        <v>90</v>
      </c>
      <c r="D55" s="139">
        <v>0</v>
      </c>
      <c r="E55" s="7">
        <v>1</v>
      </c>
      <c r="F55" s="7">
        <v>0</v>
      </c>
      <c r="G55" s="7">
        <v>0</v>
      </c>
      <c r="H55" s="140">
        <f t="shared" si="2"/>
        <v>1</v>
      </c>
    </row>
    <row r="56" spans="2:8" ht="16.5" thickBot="1">
      <c r="B56" s="88"/>
      <c r="C56" s="39" t="s">
        <v>75</v>
      </c>
      <c r="D56" s="135">
        <v>2</v>
      </c>
      <c r="E56" s="11">
        <v>4</v>
      </c>
      <c r="F56" s="11">
        <v>2</v>
      </c>
      <c r="G56" s="11">
        <v>0</v>
      </c>
      <c r="H56" s="134">
        <f t="shared" si="2"/>
        <v>8</v>
      </c>
    </row>
    <row r="57" spans="2:8" ht="16.5" thickBot="1">
      <c r="B57" s="133"/>
      <c r="C57" s="39" t="s">
        <v>88</v>
      </c>
      <c r="D57" s="139">
        <v>0</v>
      </c>
      <c r="E57" s="7">
        <v>1</v>
      </c>
      <c r="F57" s="7">
        <v>0</v>
      </c>
      <c r="G57" s="7">
        <v>0</v>
      </c>
      <c r="H57" s="140">
        <f t="shared" si="2"/>
        <v>1</v>
      </c>
    </row>
    <row r="58" spans="2:8" ht="16.5" thickBot="1">
      <c r="B58" s="90"/>
      <c r="C58" s="39" t="s">
        <v>76</v>
      </c>
      <c r="D58" s="135">
        <v>1</v>
      </c>
      <c r="E58" s="11">
        <v>0</v>
      </c>
      <c r="F58" s="11">
        <v>0</v>
      </c>
      <c r="G58" s="11">
        <v>0</v>
      </c>
      <c r="H58" s="134">
        <f t="shared" si="2"/>
        <v>1</v>
      </c>
    </row>
    <row r="59" spans="2:8" ht="16.5" thickBot="1">
      <c r="B59" s="90"/>
      <c r="C59" s="39" t="s">
        <v>77</v>
      </c>
      <c r="D59" s="139">
        <v>1</v>
      </c>
      <c r="E59" s="7">
        <v>0</v>
      </c>
      <c r="F59" s="7">
        <v>0</v>
      </c>
      <c r="G59" s="7">
        <v>0</v>
      </c>
      <c r="H59" s="140">
        <f t="shared" si="2"/>
        <v>1</v>
      </c>
    </row>
    <row r="60" spans="2:8" ht="16.5" thickBot="1">
      <c r="B60" s="90"/>
      <c r="C60" s="39" t="s">
        <v>78</v>
      </c>
      <c r="D60" s="135">
        <v>1</v>
      </c>
      <c r="E60" s="11">
        <v>0</v>
      </c>
      <c r="F60" s="11">
        <v>0</v>
      </c>
      <c r="G60" s="11">
        <v>0</v>
      </c>
      <c r="H60" s="134">
        <f t="shared" si="2"/>
        <v>1</v>
      </c>
    </row>
    <row r="61" spans="2:8" ht="16.5" thickBot="1">
      <c r="B61" s="90"/>
      <c r="C61" s="39" t="s">
        <v>79</v>
      </c>
      <c r="D61" s="139">
        <v>1</v>
      </c>
      <c r="E61" s="7">
        <v>0</v>
      </c>
      <c r="F61" s="7">
        <v>1</v>
      </c>
      <c r="G61" s="7">
        <v>0</v>
      </c>
      <c r="H61" s="140">
        <f t="shared" si="2"/>
        <v>2</v>
      </c>
    </row>
    <row r="62" spans="2:8" ht="16.5" thickBot="1">
      <c r="B62" s="90"/>
      <c r="C62" s="39" t="s">
        <v>80</v>
      </c>
      <c r="D62" s="135">
        <v>1</v>
      </c>
      <c r="E62" s="11">
        <v>0</v>
      </c>
      <c r="F62" s="11">
        <v>0</v>
      </c>
      <c r="G62" s="11">
        <v>0</v>
      </c>
      <c r="H62" s="134">
        <f t="shared" si="2"/>
        <v>1</v>
      </c>
    </row>
    <row r="63" spans="2:8" ht="16.5" thickBot="1">
      <c r="B63" s="90"/>
      <c r="C63" s="39" t="s">
        <v>81</v>
      </c>
      <c r="D63" s="139">
        <v>1</v>
      </c>
      <c r="E63" s="7">
        <v>1</v>
      </c>
      <c r="F63" s="7">
        <v>0</v>
      </c>
      <c r="G63" s="7">
        <v>0</v>
      </c>
      <c r="H63" s="140">
        <f t="shared" si="2"/>
        <v>2</v>
      </c>
    </row>
    <row r="64" spans="2:8" ht="16.5" thickBot="1">
      <c r="B64" s="90"/>
      <c r="C64" s="39" t="s">
        <v>82</v>
      </c>
      <c r="D64" s="135">
        <v>1</v>
      </c>
      <c r="E64" s="11">
        <v>0</v>
      </c>
      <c r="F64" s="11">
        <v>0</v>
      </c>
      <c r="G64" s="11">
        <v>0</v>
      </c>
      <c r="H64" s="134">
        <f t="shared" si="2"/>
        <v>1</v>
      </c>
    </row>
    <row r="65" spans="2:8" ht="16.5" thickBot="1">
      <c r="B65" s="90"/>
      <c r="C65" s="39" t="s">
        <v>83</v>
      </c>
      <c r="D65" s="139">
        <v>1</v>
      </c>
      <c r="E65" s="7">
        <v>0</v>
      </c>
      <c r="F65" s="7">
        <v>0</v>
      </c>
      <c r="G65" s="7">
        <v>0</v>
      </c>
      <c r="H65" s="140">
        <f t="shared" si="2"/>
        <v>1</v>
      </c>
    </row>
    <row r="66" spans="2:8" ht="16.5" thickBot="1">
      <c r="B66" s="133"/>
      <c r="C66" s="39" t="s">
        <v>89</v>
      </c>
      <c r="D66" s="135">
        <v>0</v>
      </c>
      <c r="E66" s="11">
        <v>1</v>
      </c>
      <c r="F66" s="11">
        <v>0</v>
      </c>
      <c r="G66" s="11">
        <v>0</v>
      </c>
      <c r="H66" s="134">
        <f t="shared" si="2"/>
        <v>1</v>
      </c>
    </row>
    <row r="67" spans="2:8" ht="16.5" thickBot="1">
      <c r="B67" s="133"/>
      <c r="C67" s="39" t="s">
        <v>86</v>
      </c>
      <c r="D67" s="139">
        <v>0</v>
      </c>
      <c r="E67" s="7">
        <v>3</v>
      </c>
      <c r="F67" s="7">
        <v>0</v>
      </c>
      <c r="G67" s="7">
        <v>0</v>
      </c>
      <c r="H67" s="140">
        <f t="shared" si="2"/>
        <v>3</v>
      </c>
    </row>
    <row r="68" spans="2:8" ht="16.5" thickBot="1">
      <c r="B68" s="133"/>
      <c r="C68" s="39" t="s">
        <v>85</v>
      </c>
      <c r="D68" s="135">
        <v>0</v>
      </c>
      <c r="E68" s="11">
        <v>3</v>
      </c>
      <c r="F68" s="11">
        <v>1</v>
      </c>
      <c r="G68" s="11">
        <v>0</v>
      </c>
      <c r="H68" s="134">
        <f t="shared" si="2"/>
        <v>4</v>
      </c>
    </row>
    <row r="69" spans="2:8" ht="16.5" thickBot="1">
      <c r="B69" s="133"/>
      <c r="C69" s="39" t="s">
        <v>87</v>
      </c>
      <c r="D69" s="139">
        <v>0</v>
      </c>
      <c r="E69" s="7">
        <v>1</v>
      </c>
      <c r="F69" s="7">
        <v>0</v>
      </c>
      <c r="G69" s="7">
        <v>0</v>
      </c>
      <c r="H69" s="140">
        <f t="shared" si="2"/>
        <v>1</v>
      </c>
    </row>
    <row r="70" spans="2:8" ht="16.5" thickBot="1">
      <c r="B70" s="133"/>
      <c r="C70" s="39" t="s">
        <v>91</v>
      </c>
      <c r="D70" s="135">
        <v>0</v>
      </c>
      <c r="E70" s="11">
        <v>0</v>
      </c>
      <c r="F70" s="11">
        <v>3</v>
      </c>
      <c r="G70" s="11">
        <v>0</v>
      </c>
      <c r="H70" s="134">
        <f t="shared" si="2"/>
        <v>3</v>
      </c>
    </row>
    <row r="71" spans="2:8" ht="16.5" thickBot="1">
      <c r="B71" s="133"/>
      <c r="C71" s="39" t="s">
        <v>93</v>
      </c>
      <c r="D71" s="139">
        <v>0</v>
      </c>
      <c r="E71" s="7">
        <v>0</v>
      </c>
      <c r="F71" s="7">
        <v>1</v>
      </c>
      <c r="G71" s="7">
        <v>0</v>
      </c>
      <c r="H71" s="140">
        <f t="shared" si="2"/>
        <v>1</v>
      </c>
    </row>
    <row r="72" spans="2:8" ht="16.5" thickBot="1">
      <c r="B72" s="133"/>
      <c r="C72" s="39" t="s">
        <v>92</v>
      </c>
      <c r="D72" s="135">
        <v>0</v>
      </c>
      <c r="E72" s="11">
        <v>0</v>
      </c>
      <c r="F72" s="11">
        <v>1</v>
      </c>
      <c r="G72" s="11">
        <v>0</v>
      </c>
      <c r="H72" s="134">
        <f t="shared" si="2"/>
        <v>1</v>
      </c>
    </row>
    <row r="73" spans="2:8" ht="16.5" thickBot="1">
      <c r="B73" s="90"/>
      <c r="C73" s="39" t="s">
        <v>84</v>
      </c>
      <c r="D73" s="139">
        <v>1</v>
      </c>
      <c r="E73" s="7">
        <v>0</v>
      </c>
      <c r="F73" s="7">
        <v>2</v>
      </c>
      <c r="G73" s="7">
        <v>0</v>
      </c>
      <c r="H73" s="140">
        <f t="shared" si="2"/>
        <v>3</v>
      </c>
    </row>
    <row r="74" spans="2:8" ht="16.5" thickBot="1">
      <c r="B74" s="32"/>
      <c r="C74" s="132"/>
      <c r="D74" s="48"/>
      <c r="E74" s="49"/>
      <c r="F74" s="49"/>
      <c r="G74" s="49"/>
      <c r="H74"/>
    </row>
    <row r="75" spans="2:8" ht="18.75" customHeight="1" thickBot="1">
      <c r="B75" s="34"/>
      <c r="C75" s="63" t="s">
        <v>15</v>
      </c>
      <c r="D75" s="61">
        <v>30</v>
      </c>
      <c r="E75" s="57">
        <v>15</v>
      </c>
      <c r="F75" s="57">
        <v>50</v>
      </c>
      <c r="G75" s="58">
        <v>40</v>
      </c>
      <c r="H75" s="59">
        <f>SUM(D75:G75)</f>
        <v>135</v>
      </c>
    </row>
    <row r="76" spans="2:8" ht="20.25" customHeight="1" thickBot="1">
      <c r="B76" s="64"/>
      <c r="C76" s="56" t="s">
        <v>17</v>
      </c>
      <c r="D76" s="62">
        <v>200</v>
      </c>
      <c r="E76" s="26">
        <v>387</v>
      </c>
      <c r="F76" s="26">
        <v>400</v>
      </c>
      <c r="G76" s="47">
        <v>476</v>
      </c>
      <c r="H76" s="60">
        <f>SUM(D76:G76)</f>
        <v>1463</v>
      </c>
    </row>
    <row r="77" spans="2:8" ht="15.75">
      <c r="B77"/>
      <c r="C77"/>
      <c r="D77" s="24"/>
      <c r="E77" s="24"/>
      <c r="F77" s="24"/>
      <c r="G77" s="24"/>
      <c r="H77" s="25"/>
    </row>
    <row r="78" ht="15.75">
      <c r="B78" s="1" t="s">
        <v>19</v>
      </c>
    </row>
    <row r="79" spans="4:13" ht="15.75">
      <c r="D79"/>
      <c r="E79"/>
      <c r="F79"/>
      <c r="G79"/>
      <c r="H79"/>
      <c r="I79"/>
      <c r="J79"/>
      <c r="K79"/>
      <c r="L79"/>
      <c r="M79"/>
    </row>
    <row r="80" spans="4:13" ht="15.75">
      <c r="D80"/>
      <c r="E80"/>
      <c r="F80" s="141"/>
      <c r="G80" s="141"/>
      <c r="H80" s="141"/>
      <c r="I80" s="141"/>
      <c r="J80" s="141"/>
      <c r="K80" s="141"/>
      <c r="L80"/>
      <c r="M80"/>
    </row>
    <row r="81" spans="4:13" ht="15.75">
      <c r="D81"/>
      <c r="E81"/>
      <c r="F81" s="141"/>
      <c r="G81" s="141"/>
      <c r="H81" s="141"/>
      <c r="I81" s="141"/>
      <c r="J81" s="141"/>
      <c r="K81" s="141"/>
      <c r="L81"/>
      <c r="M81"/>
    </row>
    <row r="82" spans="4:13" ht="15.75">
      <c r="D82"/>
      <c r="E82"/>
      <c r="F82"/>
      <c r="G82"/>
      <c r="H82"/>
      <c r="I82"/>
      <c r="J82"/>
      <c r="K82"/>
      <c r="L82"/>
      <c r="M82"/>
    </row>
    <row r="83" spans="5:13" ht="15.75">
      <c r="E83"/>
      <c r="F83"/>
      <c r="G83"/>
      <c r="H83"/>
      <c r="I83"/>
      <c r="J83"/>
      <c r="K83"/>
      <c r="L83"/>
      <c r="M83"/>
    </row>
    <row r="84" spans="5:13" ht="15.75">
      <c r="E84"/>
      <c r="F84"/>
      <c r="G84"/>
      <c r="H84"/>
      <c r="I84"/>
      <c r="J84"/>
      <c r="K84"/>
      <c r="L84"/>
      <c r="M84"/>
    </row>
    <row r="85" spans="5:15" ht="15.75">
      <c r="E85"/>
      <c r="F85" s="141"/>
      <c r="G85" s="141"/>
      <c r="H85" s="141"/>
      <c r="I85" s="141"/>
      <c r="J85" s="141"/>
      <c r="K85" s="141"/>
      <c r="L85" s="141"/>
      <c r="M85" s="141"/>
      <c r="N85" s="141"/>
      <c r="O85" s="141"/>
    </row>
    <row r="86" spans="6:15" ht="15.75">
      <c r="F86" s="141"/>
      <c r="G86" s="141"/>
      <c r="H86" s="141"/>
      <c r="I86" s="141"/>
      <c r="J86" s="141"/>
      <c r="K86" s="141"/>
      <c r="L86" s="141"/>
      <c r="M86" s="141"/>
      <c r="N86" s="141"/>
      <c r="O86" s="141"/>
    </row>
    <row r="87" spans="6:15" ht="15.75">
      <c r="F87"/>
      <c r="G87"/>
      <c r="H87"/>
      <c r="I87"/>
      <c r="J87"/>
      <c r="K87"/>
      <c r="L87"/>
      <c r="M87"/>
      <c r="N87"/>
      <c r="O87"/>
    </row>
    <row r="88" spans="6:15" ht="15.75">
      <c r="F88"/>
      <c r="G88"/>
      <c r="H88"/>
      <c r="I88"/>
      <c r="J88"/>
      <c r="K88"/>
      <c r="L88"/>
      <c r="M88"/>
      <c r="N88"/>
      <c r="O88"/>
    </row>
    <row r="94" ht="15.75">
      <c r="E94" s="1" t="s">
        <v>26</v>
      </c>
    </row>
  </sheetData>
  <sheetProtection/>
  <mergeCells count="15">
    <mergeCell ref="B6:B10"/>
    <mergeCell ref="B2:C5"/>
    <mergeCell ref="L30:N30"/>
    <mergeCell ref="L31:M31"/>
    <mergeCell ref="L32:M32"/>
    <mergeCell ref="D2:H2"/>
    <mergeCell ref="D3:H3"/>
    <mergeCell ref="D4:H4"/>
    <mergeCell ref="F80:K81"/>
    <mergeCell ref="F85:O86"/>
    <mergeCell ref="B38:B39"/>
    <mergeCell ref="M35:O35"/>
    <mergeCell ref="M36:N36"/>
    <mergeCell ref="B12:B23"/>
    <mergeCell ref="B27:B36"/>
  </mergeCells>
  <hyperlinks>
    <hyperlink ref="C12" location="Cocaina!A1" display="Cocaina (GR)"/>
    <hyperlink ref="C13" location="Heroina!A1" display="Heroina (GR)"/>
    <hyperlink ref="C14" location="Heroina!A1" display="Heroina (UD)"/>
    <hyperlink ref="C15" location="'Extasis y Sustancias'!A1" display="Anfetamina(GR)"/>
    <hyperlink ref="C16:C17" location="'Extasis y Sustancias'!A1" display="Extasis(GR)"/>
    <hyperlink ref="C18" location="Marihuana!A1" display="Marihuana (GR)"/>
    <hyperlink ref="C19" location="'Marihuana Plantas'!A1" display="Marihuana Plantas(UD)"/>
    <hyperlink ref="C20" location="Crack!A1" display="Crack (GR)"/>
    <hyperlink ref="C21" location="'Extasis y Sustancias'!A1" display="Hachis (GR)"/>
    <hyperlink ref="C23" location="'Extasis y Sustancias'!A1" display="Pseudoefedrina (GR)"/>
    <hyperlink ref="C24:C25" location="'Objetos o Sustancias'!A1" display="**Objetos o Sustancias (GR)"/>
  </hyperlinks>
  <printOptions/>
  <pageMargins left="0.24" right="0.17" top="0.33" bottom="0.09" header="0.3" footer="0.99"/>
  <pageSetup fitToWidth="0" horizontalDpi="600" verticalDpi="600" orientation="landscape" paperSize="5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8:F11"/>
  <sheetViews>
    <sheetView zoomScalePageLayoutView="0" workbookViewId="0" topLeftCell="A1">
      <selection activeCell="G17" sqref="G17"/>
    </sheetView>
  </sheetViews>
  <sheetFormatPr defaultColWidth="11.421875" defaultRowHeight="15"/>
  <cols>
    <col min="4" max="4" width="11.421875" style="0" customWidth="1"/>
  </cols>
  <sheetData>
    <row r="8" ht="15">
      <c r="F8" s="138">
        <v>252741.195</v>
      </c>
    </row>
    <row r="9" ht="15">
      <c r="F9" s="138">
        <v>390880.848</v>
      </c>
    </row>
    <row r="10" ht="15">
      <c r="F10" s="138">
        <v>561071.208</v>
      </c>
    </row>
    <row r="11" ht="15">
      <c r="F11" s="1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Rommel Svelti</dc:creator>
  <cp:keywords/>
  <dc:description/>
  <cp:lastModifiedBy>+</cp:lastModifiedBy>
  <cp:lastPrinted>2017-08-29T16:11:44Z</cp:lastPrinted>
  <dcterms:created xsi:type="dcterms:W3CDTF">2014-08-20T21:56:39Z</dcterms:created>
  <dcterms:modified xsi:type="dcterms:W3CDTF">2019-01-14T15:47:49Z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